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PC\Desktop\111\"/>
    </mc:Choice>
  </mc:AlternateContent>
  <bookViews>
    <workbookView xWindow="0" yWindow="0" windowWidth="24000" windowHeight="11715"/>
  </bookViews>
  <sheets>
    <sheet name="B49 Sở" sheetId="1" r:id="rId1"/>
  </sheets>
  <definedNames>
    <definedName name="_xlnm.Print_Titles" localSheetId="0">'B49 Sở'!$6:$9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 s="1"/>
  <c r="C23" i="1"/>
  <c r="H22" i="1"/>
  <c r="E22" i="1"/>
  <c r="E15" i="1" s="1"/>
  <c r="C21" i="1"/>
  <c r="C20" i="1"/>
  <c r="H19" i="1"/>
  <c r="H15" i="1" s="1"/>
  <c r="G19" i="1"/>
  <c r="G15" i="1" s="1"/>
  <c r="F19" i="1"/>
  <c r="D19" i="1"/>
  <c r="D18" i="1"/>
  <c r="C18" i="1" s="1"/>
  <c r="D17" i="1"/>
  <c r="C17" i="1" s="1"/>
  <c r="F15" i="1"/>
  <c r="H14" i="1"/>
  <c r="C14" i="1" s="1"/>
  <c r="C13" i="1" s="1"/>
  <c r="G14" i="1"/>
  <c r="G13" i="1" s="1"/>
  <c r="F14" i="1"/>
  <c r="F13" i="1" s="1"/>
  <c r="E14" i="1"/>
  <c r="E13" i="1" s="1"/>
  <c r="D14" i="1"/>
  <c r="D13" i="1" s="1"/>
  <c r="C12" i="1"/>
  <c r="C11" i="1" s="1"/>
  <c r="H11" i="1"/>
  <c r="G11" i="1"/>
  <c r="F11" i="1"/>
  <c r="E11" i="1"/>
  <c r="D11" i="1"/>
  <c r="E10" i="1" l="1"/>
  <c r="H13" i="1"/>
  <c r="H10" i="1" s="1"/>
  <c r="F10" i="1"/>
  <c r="C19" i="1"/>
  <c r="C10" i="1"/>
  <c r="G10" i="1"/>
  <c r="D10" i="1"/>
  <c r="D22" i="1"/>
  <c r="C22" i="1" s="1"/>
  <c r="D16" i="1"/>
  <c r="D15" i="1" l="1"/>
  <c r="C16" i="1"/>
  <c r="C15" i="1" s="1"/>
</calcChain>
</file>

<file path=xl/sharedStrings.xml><?xml version="1.0" encoding="utf-8"?>
<sst xmlns="http://schemas.openxmlformats.org/spreadsheetml/2006/main" count="32" uniqueCount="25">
  <si>
    <t>Sở Tài nguyên và Môi trường tỉnh Hà Nam</t>
  </si>
  <si>
    <t>Chương: 426</t>
  </si>
  <si>
    <t>STT</t>
  </si>
  <si>
    <t>Nội dung</t>
  </si>
  <si>
    <t>I</t>
  </si>
  <si>
    <t>Chi quản lý hành chính (L340-K341)</t>
  </si>
  <si>
    <t>II</t>
  </si>
  <si>
    <t>Kinh phí thực hiện chế độ tự chủ</t>
  </si>
  <si>
    <t>Kinh phí không thực hiện chế độ tự chủ</t>
  </si>
  <si>
    <t>Mẫu biểu số 49</t>
  </si>
  <si>
    <t>(Kèm theo Quyết định số          /QĐ-STN&amp;MT ngày      tháng 11 năm 2024 của Sở Tài nguyên và Môi trường)</t>
  </si>
  <si>
    <t>Đơn vị: Đồng</t>
  </si>
  <si>
    <t>Tổng số</t>
  </si>
  <si>
    <t>Chi tiết theo đơn vị sử dụng</t>
  </si>
  <si>
    <t>Văn phòng Sở</t>
  </si>
  <si>
    <t>TT Quan trắc TNMT</t>
  </si>
  <si>
    <t>VP đăng ký đất đai</t>
  </si>
  <si>
    <t>TT Kỹ Thuật TNMT</t>
  </si>
  <si>
    <t>TT Thông tin, dữ liệu và PTQĐ</t>
  </si>
  <si>
    <t>Từ nguồn thu phí, lệ phí</t>
  </si>
  <si>
    <t>Chi sự nghiệp kinh tế (L280-K332)</t>
  </si>
  <si>
    <t>Từ nguồn NSNN cấp năm 2024</t>
  </si>
  <si>
    <t>Chi SN kinh tế (L280-K332)</t>
  </si>
  <si>
    <t>Chi SN môi trường (L250-K251)</t>
  </si>
  <si>
    <t xml:space="preserve">Phụ lục công khai số liệu cắt giảm kinh phí chi thường xuyên năm 2024
 theo Nghị quyết số 119/NQ-CP ngày 07/8/2024 của Chính phủ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</si>
</sst>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49" fontId="6" fillId="0" borderId="1" xfId="0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5" fontId="7" fillId="0" borderId="1" xfId="1" applyNumberFormat="1" applyFont="1" applyBorder="1" applyAlignment="1">
      <alignment horizontal="right"/>
    </xf>
    <xf numFmtId="165" fontId="6" fillId="0" borderId="1" xfId="1" quotePrefix="1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165" fontId="7" fillId="0" borderId="1" xfId="1" quotePrefix="1" applyNumberFormat="1" applyFont="1" applyBorder="1" applyAlignment="1">
      <alignment horizontal="right"/>
    </xf>
    <xf numFmtId="165" fontId="6" fillId="0" borderId="1" xfId="1" applyNumberFormat="1" applyFont="1" applyBorder="1"/>
    <xf numFmtId="165" fontId="7" fillId="0" borderId="1" xfId="1" applyNumberFormat="1" applyFont="1" applyBorder="1"/>
    <xf numFmtId="0" fontId="12" fillId="0" borderId="1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B22" sqref="B22"/>
    </sheetView>
  </sheetViews>
  <sheetFormatPr defaultColWidth="9.125" defaultRowHeight="18.75" x14ac:dyDescent="0.3"/>
  <cols>
    <col min="1" max="1" width="7.375" style="2" customWidth="1"/>
    <col min="2" max="2" width="38" style="2" customWidth="1"/>
    <col min="3" max="8" width="14.125" style="2" customWidth="1"/>
    <col min="9" max="16384" width="9.125" style="2"/>
  </cols>
  <sheetData>
    <row r="1" spans="1:8" x14ac:dyDescent="0.3">
      <c r="A1" s="1" t="s">
        <v>0</v>
      </c>
      <c r="B1" s="1"/>
      <c r="F1" s="19" t="s">
        <v>9</v>
      </c>
      <c r="G1" s="19"/>
      <c r="H1" s="19"/>
    </row>
    <row r="2" spans="1:8" x14ac:dyDescent="0.3">
      <c r="A2" s="1" t="s">
        <v>1</v>
      </c>
    </row>
    <row r="3" spans="1:8" ht="38.25" customHeight="1" x14ac:dyDescent="0.3">
      <c r="A3" s="23" t="s">
        <v>24</v>
      </c>
      <c r="B3" s="23"/>
      <c r="C3" s="23"/>
      <c r="D3" s="23"/>
      <c r="E3" s="23"/>
      <c r="F3" s="23"/>
      <c r="G3" s="23"/>
      <c r="H3" s="23"/>
    </row>
    <row r="4" spans="1:8" ht="17.25" customHeight="1" x14ac:dyDescent="0.3">
      <c r="A4" s="24" t="s">
        <v>10</v>
      </c>
      <c r="B4" s="24"/>
      <c r="C4" s="24"/>
      <c r="D4" s="24"/>
      <c r="E4" s="24"/>
      <c r="F4" s="24"/>
      <c r="G4" s="24"/>
      <c r="H4" s="24"/>
    </row>
    <row r="5" spans="1:8" x14ac:dyDescent="0.3">
      <c r="A5" s="3"/>
      <c r="B5" s="3"/>
      <c r="G5" s="25" t="s">
        <v>11</v>
      </c>
      <c r="H5" s="25"/>
    </row>
    <row r="6" spans="1:8" s="6" customFormat="1" ht="15.75" x14ac:dyDescent="0.25">
      <c r="A6" s="21" t="s">
        <v>2</v>
      </c>
      <c r="B6" s="21" t="s">
        <v>3</v>
      </c>
      <c r="C6" s="21" t="s">
        <v>12</v>
      </c>
      <c r="D6" s="20" t="s">
        <v>13</v>
      </c>
      <c r="E6" s="20"/>
      <c r="F6" s="20"/>
      <c r="G6" s="20"/>
      <c r="H6" s="20"/>
    </row>
    <row r="7" spans="1:8" s="6" customFormat="1" ht="18.75" customHeight="1" x14ac:dyDescent="0.25">
      <c r="A7" s="26"/>
      <c r="B7" s="26"/>
      <c r="C7" s="26"/>
      <c r="D7" s="21" t="s">
        <v>14</v>
      </c>
      <c r="E7" s="21" t="s">
        <v>15</v>
      </c>
      <c r="F7" s="21" t="s">
        <v>16</v>
      </c>
      <c r="G7" s="21" t="s">
        <v>17</v>
      </c>
      <c r="H7" s="21" t="s">
        <v>18</v>
      </c>
    </row>
    <row r="8" spans="1:8" s="6" customFormat="1" ht="15.75" x14ac:dyDescent="0.25">
      <c r="A8" s="26"/>
      <c r="B8" s="26"/>
      <c r="C8" s="26"/>
      <c r="D8" s="22"/>
      <c r="E8" s="22"/>
      <c r="F8" s="22"/>
      <c r="G8" s="22"/>
      <c r="H8" s="22"/>
    </row>
    <row r="9" spans="1:8" s="6" customFormat="1" ht="15.75" x14ac:dyDescent="0.25">
      <c r="A9" s="26"/>
      <c r="B9" s="26"/>
      <c r="C9" s="26"/>
      <c r="D9" s="22"/>
      <c r="E9" s="22"/>
      <c r="F9" s="22"/>
      <c r="G9" s="22"/>
      <c r="H9" s="22"/>
    </row>
    <row r="10" spans="1:8" x14ac:dyDescent="0.3">
      <c r="A10" s="4" t="s">
        <v>4</v>
      </c>
      <c r="B10" s="5" t="s">
        <v>19</v>
      </c>
      <c r="C10" s="9">
        <f>C11+C13</f>
        <v>277500</v>
      </c>
      <c r="D10" s="9">
        <f t="shared" ref="D10:H10" si="0">D11+D13</f>
        <v>12900</v>
      </c>
      <c r="E10" s="9">
        <f t="shared" si="0"/>
        <v>0</v>
      </c>
      <c r="F10" s="9">
        <f t="shared" si="0"/>
        <v>264000</v>
      </c>
      <c r="G10" s="9">
        <f t="shared" si="0"/>
        <v>0</v>
      </c>
      <c r="H10" s="9">
        <f t="shared" si="0"/>
        <v>600</v>
      </c>
    </row>
    <row r="11" spans="1:8" x14ac:dyDescent="0.3">
      <c r="A11" s="4">
        <v>1</v>
      </c>
      <c r="B11" s="5" t="s">
        <v>5</v>
      </c>
      <c r="C11" s="9">
        <f>C12</f>
        <v>277500</v>
      </c>
      <c r="D11" s="9">
        <f t="shared" ref="D11:H11" si="1">D12</f>
        <v>12900</v>
      </c>
      <c r="E11" s="9">
        <f t="shared" si="1"/>
        <v>0</v>
      </c>
      <c r="F11" s="9">
        <f t="shared" si="1"/>
        <v>264000</v>
      </c>
      <c r="G11" s="9">
        <f t="shared" si="1"/>
        <v>0</v>
      </c>
      <c r="H11" s="9">
        <f t="shared" si="1"/>
        <v>600</v>
      </c>
    </row>
    <row r="12" spans="1:8" x14ac:dyDescent="0.3">
      <c r="A12" s="10"/>
      <c r="B12" s="11" t="s">
        <v>7</v>
      </c>
      <c r="C12" s="12">
        <f>D12+F12+H12</f>
        <v>277500</v>
      </c>
      <c r="D12" s="12">
        <v>12900</v>
      </c>
      <c r="E12" s="12"/>
      <c r="F12" s="12">
        <v>264000</v>
      </c>
      <c r="G12" s="12"/>
      <c r="H12" s="12">
        <v>600</v>
      </c>
    </row>
    <row r="13" spans="1:8" x14ac:dyDescent="0.3">
      <c r="A13" s="4">
        <v>2</v>
      </c>
      <c r="B13" s="5" t="s">
        <v>20</v>
      </c>
      <c r="C13" s="9">
        <f>C14</f>
        <v>0</v>
      </c>
      <c r="D13" s="9">
        <f t="shared" ref="D13:H13" si="2">D14</f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</row>
    <row r="14" spans="1:8" x14ac:dyDescent="0.3">
      <c r="A14" s="10"/>
      <c r="B14" s="11" t="s">
        <v>7</v>
      </c>
      <c r="C14" s="12">
        <f>H14</f>
        <v>0</v>
      </c>
      <c r="D14" s="12">
        <f t="shared" ref="D14:H14" si="3">I14</f>
        <v>0</v>
      </c>
      <c r="E14" s="12">
        <f t="shared" si="3"/>
        <v>0</v>
      </c>
      <c r="F14" s="12">
        <f t="shared" si="3"/>
        <v>0</v>
      </c>
      <c r="G14" s="12">
        <f t="shared" si="3"/>
        <v>0</v>
      </c>
      <c r="H14" s="12">
        <f t="shared" si="3"/>
        <v>0</v>
      </c>
    </row>
    <row r="15" spans="1:8" x14ac:dyDescent="0.3">
      <c r="A15" s="4" t="s">
        <v>6</v>
      </c>
      <c r="B15" s="5" t="s">
        <v>21</v>
      </c>
      <c r="C15" s="9">
        <f>C16+C19+C22</f>
        <v>348708</v>
      </c>
      <c r="D15" s="9">
        <f t="shared" ref="D15:H15" si="4">D16+D19+D22</f>
        <v>170820</v>
      </c>
      <c r="E15" s="9">
        <f t="shared" si="4"/>
        <v>38126</v>
      </c>
      <c r="F15" s="9">
        <f t="shared" si="4"/>
        <v>45000</v>
      </c>
      <c r="G15" s="9">
        <f t="shared" si="4"/>
        <v>37600</v>
      </c>
      <c r="H15" s="9">
        <f t="shared" si="4"/>
        <v>57162</v>
      </c>
    </row>
    <row r="16" spans="1:8" x14ac:dyDescent="0.3">
      <c r="A16" s="4">
        <v>1</v>
      </c>
      <c r="B16" s="5" t="s">
        <v>5</v>
      </c>
      <c r="C16" s="9">
        <f>D16</f>
        <v>43634</v>
      </c>
      <c r="D16" s="9">
        <f>D17+D18</f>
        <v>43634</v>
      </c>
      <c r="E16" s="13">
        <v>0</v>
      </c>
      <c r="F16" s="13">
        <v>0</v>
      </c>
      <c r="G16" s="13">
        <v>0</v>
      </c>
      <c r="H16" s="13">
        <v>0</v>
      </c>
    </row>
    <row r="17" spans="1:9" x14ac:dyDescent="0.3">
      <c r="A17" s="4"/>
      <c r="B17" s="11" t="s">
        <v>7</v>
      </c>
      <c r="C17" s="12">
        <f>D17</f>
        <v>12134</v>
      </c>
      <c r="D17" s="12">
        <f>8500+3634</f>
        <v>12134</v>
      </c>
      <c r="E17" s="13">
        <v>0</v>
      </c>
      <c r="F17" s="13">
        <v>0</v>
      </c>
      <c r="G17" s="13">
        <v>0</v>
      </c>
      <c r="H17" s="13">
        <v>0</v>
      </c>
    </row>
    <row r="18" spans="1:9" x14ac:dyDescent="0.3">
      <c r="A18" s="14"/>
      <c r="B18" s="11" t="s">
        <v>8</v>
      </c>
      <c r="C18" s="12">
        <f>D18</f>
        <v>31500</v>
      </c>
      <c r="D18" s="15">
        <f>29000+2500</f>
        <v>31500</v>
      </c>
      <c r="E18" s="13">
        <v>0</v>
      </c>
      <c r="F18" s="13">
        <v>0</v>
      </c>
      <c r="G18" s="13">
        <v>0</v>
      </c>
      <c r="H18" s="13">
        <v>0</v>
      </c>
    </row>
    <row r="19" spans="1:9" x14ac:dyDescent="0.3">
      <c r="A19" s="4">
        <v>2</v>
      </c>
      <c r="B19" s="5" t="s">
        <v>22</v>
      </c>
      <c r="C19" s="16">
        <f>D19+F19+G19+H19</f>
        <v>118996</v>
      </c>
      <c r="D19" s="16">
        <f>D20+D21</f>
        <v>4000</v>
      </c>
      <c r="E19" s="16">
        <v>0</v>
      </c>
      <c r="F19" s="16">
        <f>F21</f>
        <v>45000</v>
      </c>
      <c r="G19" s="16">
        <f>G21</f>
        <v>37600</v>
      </c>
      <c r="H19" s="16">
        <f>H21+H20</f>
        <v>32396</v>
      </c>
    </row>
    <row r="20" spans="1:9" x14ac:dyDescent="0.3">
      <c r="A20" s="4"/>
      <c r="B20" s="11" t="s">
        <v>7</v>
      </c>
      <c r="C20" s="17">
        <f t="shared" ref="C20:C21" si="5">D20+F20+G20+H20</f>
        <v>10500</v>
      </c>
      <c r="D20" s="9">
        <v>0</v>
      </c>
      <c r="E20" s="9">
        <v>0</v>
      </c>
      <c r="F20" s="9">
        <v>0</v>
      </c>
      <c r="G20" s="9">
        <v>0</v>
      </c>
      <c r="H20" s="12">
        <v>10500</v>
      </c>
    </row>
    <row r="21" spans="1:9" x14ac:dyDescent="0.3">
      <c r="A21" s="14"/>
      <c r="B21" s="11" t="s">
        <v>8</v>
      </c>
      <c r="C21" s="17">
        <f t="shared" si="5"/>
        <v>108496</v>
      </c>
      <c r="D21" s="15">
        <v>4000</v>
      </c>
      <c r="E21" s="17">
        <v>0</v>
      </c>
      <c r="F21" s="17">
        <v>45000</v>
      </c>
      <c r="G21" s="17">
        <v>37600</v>
      </c>
      <c r="H21" s="17">
        <v>21896</v>
      </c>
    </row>
    <row r="22" spans="1:9" x14ac:dyDescent="0.3">
      <c r="A22" s="4">
        <v>3</v>
      </c>
      <c r="B22" s="5" t="s">
        <v>23</v>
      </c>
      <c r="C22" s="16">
        <f>D22+E22+H22</f>
        <v>186078</v>
      </c>
      <c r="D22" s="16">
        <f>D23+D24</f>
        <v>123186</v>
      </c>
      <c r="E22" s="16">
        <f>E24+E23</f>
        <v>38126</v>
      </c>
      <c r="F22" s="16">
        <v>0</v>
      </c>
      <c r="G22" s="16">
        <v>0</v>
      </c>
      <c r="H22" s="16">
        <f>H24</f>
        <v>24766</v>
      </c>
    </row>
    <row r="23" spans="1:9" x14ac:dyDescent="0.3">
      <c r="A23" s="4"/>
      <c r="B23" s="11" t="s">
        <v>7</v>
      </c>
      <c r="C23" s="17">
        <f t="shared" ref="C23:C24" si="6">D23+E23+H23</f>
        <v>3126</v>
      </c>
      <c r="D23" s="16"/>
      <c r="E23" s="17">
        <v>3126</v>
      </c>
      <c r="F23" s="16">
        <v>0</v>
      </c>
      <c r="G23" s="16">
        <v>0</v>
      </c>
      <c r="H23" s="16"/>
    </row>
    <row r="24" spans="1:9" x14ac:dyDescent="0.3">
      <c r="A24" s="14"/>
      <c r="B24" s="11" t="s">
        <v>8</v>
      </c>
      <c r="C24" s="17">
        <f t="shared" si="6"/>
        <v>182952</v>
      </c>
      <c r="D24" s="15">
        <f>5000+96976+21210</f>
        <v>123186</v>
      </c>
      <c r="E24" s="17">
        <v>35000</v>
      </c>
      <c r="F24" s="16">
        <v>0</v>
      </c>
      <c r="G24" s="16">
        <v>0</v>
      </c>
      <c r="H24" s="17">
        <v>24766</v>
      </c>
    </row>
    <row r="25" spans="1:9" x14ac:dyDescent="0.3">
      <c r="A25" s="7"/>
      <c r="B25" s="5"/>
      <c r="C25" s="18"/>
      <c r="D25" s="4"/>
      <c r="E25" s="4"/>
      <c r="F25" s="4"/>
      <c r="G25" s="4"/>
      <c r="H25" s="4"/>
      <c r="I25" s="6"/>
    </row>
    <row r="26" spans="1:9" x14ac:dyDescent="0.3">
      <c r="A26" s="7"/>
      <c r="B26" s="5"/>
      <c r="C26" s="18"/>
      <c r="D26" s="8"/>
      <c r="E26" s="8"/>
      <c r="F26" s="8"/>
      <c r="G26" s="8"/>
      <c r="H26" s="8"/>
      <c r="I26" s="6"/>
    </row>
  </sheetData>
  <mergeCells count="13">
    <mergeCell ref="F1:H1"/>
    <mergeCell ref="D6:H6"/>
    <mergeCell ref="F7:F9"/>
    <mergeCell ref="G7:G9"/>
    <mergeCell ref="H7:H9"/>
    <mergeCell ref="A3:H3"/>
    <mergeCell ref="A4:H4"/>
    <mergeCell ref="G5:H5"/>
    <mergeCell ref="D7:D9"/>
    <mergeCell ref="E7:E9"/>
    <mergeCell ref="A6:A9"/>
    <mergeCell ref="B6:B9"/>
    <mergeCell ref="C6:C9"/>
  </mergeCells>
  <pageMargins left="0.5" right="0.25" top="0.75" bottom="0.75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EC7BFF55832959429B5E4CE5D153CD1F" ma:contentTypeVersion="1" ma:contentTypeDescription="Upload an image." ma:contentTypeScope="" ma:versionID="db985286db257069a5c5542d571d2053">
  <xsd:schema xmlns:xsd="http://www.w3.org/2001/XMLSchema" xmlns:xs="http://www.w3.org/2001/XMLSchema" xmlns:p="http://schemas.microsoft.com/office/2006/metadata/properties" xmlns:ns1="http://schemas.microsoft.com/sharepoint/v3" xmlns:ns2="C2735AFE-7417-4132-AE00-5671C75502B7" xmlns:ns3="http://schemas.microsoft.com/sharepoint/v3/fields" targetNamespace="http://schemas.microsoft.com/office/2006/metadata/properties" ma:root="true" ma:fieldsID="06c67a423d03607dca2238b56fe88387" ns1:_="" ns2:_="" ns3:_="">
    <xsd:import namespace="http://schemas.microsoft.com/sharepoint/v3"/>
    <xsd:import namespace="C2735AFE-7417-4132-AE00-5671C75502B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35AFE-7417-4132-AE00-5671C75502B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C2735AFE-7417-4132-AE00-5671C75502B7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1E678FC-67CC-4884-B29E-99DCAE13ECF4}"/>
</file>

<file path=customXml/itemProps2.xml><?xml version="1.0" encoding="utf-8"?>
<ds:datastoreItem xmlns:ds="http://schemas.openxmlformats.org/officeDocument/2006/customXml" ds:itemID="{374BCBBF-3A8A-4F32-9CC1-6EDB65C58B5B}"/>
</file>

<file path=customXml/itemProps3.xml><?xml version="1.0" encoding="utf-8"?>
<ds:datastoreItem xmlns:ds="http://schemas.openxmlformats.org/officeDocument/2006/customXml" ds:itemID="{CAE045B7-ED66-4AC2-AE80-8A0E42959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B49 Sở</vt:lpstr>
      <vt:lpstr>'B49 Sở'!Print_Titles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MyPC</cp:lastModifiedBy>
  <cp:lastPrinted>2024-11-22T08:57:00Z</cp:lastPrinted>
  <dcterms:created xsi:type="dcterms:W3CDTF">2022-12-25T10:37:35Z</dcterms:created>
  <dcterms:modified xsi:type="dcterms:W3CDTF">2024-11-25T03:27:53Z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0x0101009148F5A04DDD49CBA7127AADA5FB792B00AADE34325A8B49CDA8BB4DB53328F21400EC7BFF55832959429B5E4CE5D153CD1F</vt:lpwstr>
  </property>
</Properties>
</file>