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TB Chuyển nhượng các Khu ĐT\Hai Vuong 2023\"/>
    </mc:Choice>
  </mc:AlternateContent>
  <xr:revisionPtr revIDLastSave="0" documentId="13_ncr:1_{D94EF5A7-351F-42D3-9BCF-743A3CA7BBD0}" xr6:coauthVersionLast="47" xr6:coauthVersionMax="47" xr10:uidLastSave="{00000000-0000-0000-0000-000000000000}"/>
  <bookViews>
    <workbookView xWindow="-120" yWindow="-120" windowWidth="24240" windowHeight="13140" tabRatio="452" firstSheet="4" activeTab="4" xr2:uid="{00000000-000D-0000-FFFF-FFFF00000000}"/>
  </bookViews>
  <sheets>
    <sheet name="Sheet2" sheetId="9" state="hidden" r:id="rId1"/>
    <sheet name="500 lô Tòng in 5.12.22" sheetId="5" state="hidden" r:id="rId2"/>
    <sheet name="483 lô fix ngày 07-12-2022" sheetId="7" state="hidden" r:id="rId3"/>
    <sheet name="500 lô fix 8-12-22" sheetId="8" state="hidden" r:id="rId4"/>
    <sheet name="90 thửa CN đợt 2" sheetId="16" r:id="rId5"/>
  </sheets>
  <definedNames>
    <definedName name="_xlnm.Print_Area" localSheetId="2">'483 lô fix ngày 07-12-2022'!$A$1:$N$604</definedName>
    <definedName name="_xlnm.Print_Area" localSheetId="3">'500 lô fix 8-12-22'!$A$1:$S$596</definedName>
    <definedName name="_xlnm.Print_Titles" localSheetId="1">'500 lô Tòng in 5.12.22'!$6:$6</definedName>
    <definedName name="_xlnm.Print_Titles" localSheetId="4">'90 thửa CN đợt 2'!$4:$5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6" l="1"/>
  <c r="D96" i="16"/>
  <c r="H419" i="8" l="1"/>
  <c r="H471" i="8" l="1"/>
  <c r="H373" i="8"/>
  <c r="H302" i="8"/>
  <c r="H193" i="8"/>
  <c r="H68" i="8"/>
  <c r="I550" i="8" l="1"/>
  <c r="H550" i="8"/>
  <c r="N549" i="8"/>
  <c r="N548" i="8"/>
  <c r="N547" i="8"/>
  <c r="N546" i="8"/>
  <c r="D546" i="8"/>
  <c r="C546" i="8"/>
  <c r="B546" i="8"/>
  <c r="N545" i="8"/>
  <c r="D545" i="8"/>
  <c r="C545" i="8"/>
  <c r="B545" i="8"/>
  <c r="N544" i="8"/>
  <c r="D544" i="8"/>
  <c r="C544" i="8"/>
  <c r="B544" i="8"/>
  <c r="N543" i="8"/>
  <c r="D543" i="8"/>
  <c r="C543" i="8"/>
  <c r="B543" i="8"/>
  <c r="N542" i="8"/>
  <c r="D542" i="8"/>
  <c r="C542" i="8"/>
  <c r="B542" i="8"/>
  <c r="N541" i="8"/>
  <c r="D541" i="8"/>
  <c r="C541" i="8"/>
  <c r="B541" i="8"/>
  <c r="N540" i="8"/>
  <c r="D540" i="8"/>
  <c r="C540" i="8"/>
  <c r="B540" i="8"/>
  <c r="N539" i="8"/>
  <c r="I538" i="8"/>
  <c r="H538" i="8"/>
  <c r="N537" i="8"/>
  <c r="D537" i="8"/>
  <c r="C537" i="8"/>
  <c r="B537" i="8"/>
  <c r="N536" i="8"/>
  <c r="D536" i="8"/>
  <c r="C536" i="8"/>
  <c r="B536" i="8"/>
  <c r="N535" i="8"/>
  <c r="I534" i="8"/>
  <c r="H534" i="8"/>
  <c r="N534" i="8" s="1"/>
  <c r="N533" i="8"/>
  <c r="D533" i="8"/>
  <c r="C533" i="8"/>
  <c r="B533" i="8"/>
  <c r="N532" i="8"/>
  <c r="D532" i="8"/>
  <c r="C532" i="8"/>
  <c r="B532" i="8"/>
  <c r="N531" i="8"/>
  <c r="I530" i="8"/>
  <c r="N529" i="8"/>
  <c r="D529" i="8"/>
  <c r="C529" i="8"/>
  <c r="B529" i="8"/>
  <c r="N528" i="8"/>
  <c r="D528" i="8"/>
  <c r="C528" i="8"/>
  <c r="B528" i="8"/>
  <c r="N527" i="8"/>
  <c r="D527" i="8"/>
  <c r="C527" i="8"/>
  <c r="B527" i="8"/>
  <c r="N526" i="8"/>
  <c r="D526" i="8"/>
  <c r="C526" i="8"/>
  <c r="B526" i="8"/>
  <c r="N525" i="8"/>
  <c r="D525" i="8"/>
  <c r="C525" i="8"/>
  <c r="B525" i="8"/>
  <c r="N524" i="8"/>
  <c r="D524" i="8"/>
  <c r="C524" i="8"/>
  <c r="B524" i="8"/>
  <c r="N523" i="8"/>
  <c r="D523" i="8"/>
  <c r="C523" i="8"/>
  <c r="B523" i="8"/>
  <c r="N522" i="8"/>
  <c r="D522" i="8"/>
  <c r="C522" i="8"/>
  <c r="B522" i="8"/>
  <c r="N521" i="8"/>
  <c r="N520" i="8"/>
  <c r="N519" i="8"/>
  <c r="N518" i="8"/>
  <c r="N517" i="8"/>
  <c r="N516" i="8"/>
  <c r="N515" i="8"/>
  <c r="H514" i="8"/>
  <c r="H530" i="8" s="1"/>
  <c r="N530" i="8" s="1"/>
  <c r="D514" i="8"/>
  <c r="C514" i="8"/>
  <c r="B514" i="8"/>
  <c r="N513" i="8"/>
  <c r="D513" i="8"/>
  <c r="C513" i="8"/>
  <c r="B513" i="8"/>
  <c r="N512" i="8"/>
  <c r="D512" i="8"/>
  <c r="C512" i="8"/>
  <c r="B512" i="8"/>
  <c r="N511" i="8"/>
  <c r="D511" i="8"/>
  <c r="C511" i="8"/>
  <c r="B511" i="8"/>
  <c r="N510" i="8"/>
  <c r="D510" i="8"/>
  <c r="C510" i="8"/>
  <c r="B510" i="8"/>
  <c r="N509" i="8"/>
  <c r="D509" i="8"/>
  <c r="C509" i="8"/>
  <c r="B509" i="8"/>
  <c r="N508" i="8"/>
  <c r="D508" i="8"/>
  <c r="C508" i="8"/>
  <c r="B508" i="8"/>
  <c r="N507" i="8"/>
  <c r="D507" i="8"/>
  <c r="C507" i="8"/>
  <c r="B507" i="8"/>
  <c r="N506" i="8"/>
  <c r="D506" i="8"/>
  <c r="C506" i="8"/>
  <c r="B506" i="8"/>
  <c r="N505" i="8"/>
  <c r="I504" i="8"/>
  <c r="H504" i="8"/>
  <c r="N504" i="8" s="1"/>
  <c r="N503" i="8"/>
  <c r="D503" i="8"/>
  <c r="C503" i="8"/>
  <c r="B503" i="8"/>
  <c r="N502" i="8"/>
  <c r="D502" i="8"/>
  <c r="C502" i="8"/>
  <c r="B502" i="8"/>
  <c r="N501" i="8"/>
  <c r="D501" i="8"/>
  <c r="C501" i="8"/>
  <c r="B501" i="8"/>
  <c r="N500" i="8"/>
  <c r="D500" i="8"/>
  <c r="C500" i="8"/>
  <c r="B500" i="8"/>
  <c r="N499" i="8"/>
  <c r="D499" i="8"/>
  <c r="C499" i="8"/>
  <c r="B499" i="8"/>
  <c r="N498" i="8"/>
  <c r="D498" i="8"/>
  <c r="C498" i="8"/>
  <c r="B498" i="8"/>
  <c r="N497" i="8"/>
  <c r="D497" i="8"/>
  <c r="C497" i="8"/>
  <c r="B497" i="8"/>
  <c r="N496" i="8"/>
  <c r="D496" i="8"/>
  <c r="C496" i="8"/>
  <c r="B496" i="8"/>
  <c r="N495" i="8"/>
  <c r="D495" i="8"/>
  <c r="C495" i="8"/>
  <c r="B495" i="8"/>
  <c r="N494" i="8"/>
  <c r="D494" i="8"/>
  <c r="C494" i="8"/>
  <c r="B494" i="8"/>
  <c r="N493" i="8"/>
  <c r="D493" i="8"/>
  <c r="C493" i="8"/>
  <c r="B493" i="8"/>
  <c r="N492" i="8"/>
  <c r="D492" i="8"/>
  <c r="C492" i="8"/>
  <c r="B492" i="8"/>
  <c r="N491" i="8"/>
  <c r="D491" i="8"/>
  <c r="C491" i="8"/>
  <c r="B491" i="8"/>
  <c r="N490" i="8"/>
  <c r="D490" i="8"/>
  <c r="C490" i="8"/>
  <c r="B490" i="8"/>
  <c r="N489" i="8"/>
  <c r="D489" i="8"/>
  <c r="C489" i="8"/>
  <c r="B489" i="8"/>
  <c r="N488" i="8"/>
  <c r="D488" i="8"/>
  <c r="C488" i="8"/>
  <c r="B488" i="8"/>
  <c r="N487" i="8"/>
  <c r="D487" i="8"/>
  <c r="C487" i="8"/>
  <c r="B487" i="8"/>
  <c r="N486" i="8"/>
  <c r="D486" i="8"/>
  <c r="C486" i="8"/>
  <c r="B486" i="8"/>
  <c r="N485" i="8"/>
  <c r="D485" i="8"/>
  <c r="C485" i="8"/>
  <c r="B485" i="8"/>
  <c r="N484" i="8"/>
  <c r="D484" i="8"/>
  <c r="C484" i="8"/>
  <c r="B484" i="8"/>
  <c r="N483" i="8"/>
  <c r="D483" i="8"/>
  <c r="C483" i="8"/>
  <c r="B483" i="8"/>
  <c r="N482" i="8"/>
  <c r="D482" i="8"/>
  <c r="C482" i="8"/>
  <c r="B482" i="8"/>
  <c r="N481" i="8"/>
  <c r="D481" i="8"/>
  <c r="C481" i="8"/>
  <c r="B481" i="8"/>
  <c r="N480" i="8"/>
  <c r="D480" i="8"/>
  <c r="C480" i="8"/>
  <c r="B480" i="8"/>
  <c r="N479" i="8"/>
  <c r="D479" i="8"/>
  <c r="C479" i="8"/>
  <c r="B479" i="8"/>
  <c r="N478" i="8"/>
  <c r="D478" i="8"/>
  <c r="C478" i="8"/>
  <c r="B478" i="8"/>
  <c r="N477" i="8"/>
  <c r="D477" i="8"/>
  <c r="C477" i="8"/>
  <c r="B477" i="8"/>
  <c r="N476" i="8"/>
  <c r="D476" i="8"/>
  <c r="C476" i="8"/>
  <c r="B476" i="8"/>
  <c r="N475" i="8"/>
  <c r="D475" i="8"/>
  <c r="C475" i="8"/>
  <c r="B475" i="8"/>
  <c r="N474" i="8"/>
  <c r="D474" i="8"/>
  <c r="C474" i="8"/>
  <c r="B474" i="8"/>
  <c r="N473" i="8"/>
  <c r="D473" i="8"/>
  <c r="C473" i="8"/>
  <c r="B473" i="8"/>
  <c r="N472" i="8"/>
  <c r="I471" i="8"/>
  <c r="N471" i="8" s="1"/>
  <c r="N466" i="8"/>
  <c r="D466" i="8"/>
  <c r="C466" i="8"/>
  <c r="B466" i="8"/>
  <c r="N465" i="8"/>
  <c r="D465" i="8"/>
  <c r="C465" i="8"/>
  <c r="B465" i="8"/>
  <c r="N464" i="8"/>
  <c r="D464" i="8"/>
  <c r="C464" i="8"/>
  <c r="B464" i="8"/>
  <c r="N463" i="8"/>
  <c r="D463" i="8"/>
  <c r="C463" i="8"/>
  <c r="B463" i="8"/>
  <c r="N462" i="8"/>
  <c r="D462" i="8"/>
  <c r="C462" i="8"/>
  <c r="B462" i="8"/>
  <c r="N461" i="8"/>
  <c r="D461" i="8"/>
  <c r="C461" i="8"/>
  <c r="B461" i="8"/>
  <c r="N460" i="8"/>
  <c r="D460" i="8"/>
  <c r="C460" i="8"/>
  <c r="B460" i="8"/>
  <c r="N459" i="8"/>
  <c r="D459" i="8"/>
  <c r="C459" i="8"/>
  <c r="B459" i="8"/>
  <c r="N458" i="8"/>
  <c r="D458" i="8"/>
  <c r="C458" i="8"/>
  <c r="B458" i="8"/>
  <c r="N457" i="8"/>
  <c r="D457" i="8"/>
  <c r="C457" i="8"/>
  <c r="B457" i="8"/>
  <c r="N456" i="8"/>
  <c r="D456" i="8"/>
  <c r="C456" i="8"/>
  <c r="B456" i="8"/>
  <c r="N455" i="8"/>
  <c r="D455" i="8"/>
  <c r="C455" i="8"/>
  <c r="B455" i="8"/>
  <c r="N454" i="8"/>
  <c r="D454" i="8"/>
  <c r="C454" i="8"/>
  <c r="B454" i="8"/>
  <c r="N453" i="8"/>
  <c r="D453" i="8"/>
  <c r="C453" i="8"/>
  <c r="B453" i="8"/>
  <c r="N452" i="8"/>
  <c r="D452" i="8"/>
  <c r="C452" i="8"/>
  <c r="B452" i="8"/>
  <c r="N451" i="8"/>
  <c r="D451" i="8"/>
  <c r="C451" i="8"/>
  <c r="B451" i="8"/>
  <c r="N450" i="8"/>
  <c r="D450" i="8"/>
  <c r="C450" i="8"/>
  <c r="B450" i="8"/>
  <c r="N449" i="8"/>
  <c r="D449" i="8"/>
  <c r="C449" i="8"/>
  <c r="B449" i="8"/>
  <c r="N448" i="8"/>
  <c r="D448" i="8"/>
  <c r="C448" i="8"/>
  <c r="B448" i="8"/>
  <c r="N442" i="8"/>
  <c r="I441" i="8"/>
  <c r="N440" i="8"/>
  <c r="D440" i="8"/>
  <c r="C440" i="8"/>
  <c r="B440" i="8"/>
  <c r="N439" i="8"/>
  <c r="D439" i="8"/>
  <c r="C439" i="8"/>
  <c r="B439" i="8"/>
  <c r="N438" i="8"/>
  <c r="D438" i="8"/>
  <c r="C438" i="8"/>
  <c r="B438" i="8"/>
  <c r="N437" i="8"/>
  <c r="D437" i="8"/>
  <c r="C437" i="8"/>
  <c r="B437" i="8"/>
  <c r="N436" i="8"/>
  <c r="D436" i="8"/>
  <c r="C436" i="8"/>
  <c r="B436" i="8"/>
  <c r="N435" i="8"/>
  <c r="D435" i="8"/>
  <c r="C435" i="8"/>
  <c r="B435" i="8"/>
  <c r="N434" i="8"/>
  <c r="D434" i="8"/>
  <c r="C434" i="8"/>
  <c r="B434" i="8"/>
  <c r="N433" i="8"/>
  <c r="D433" i="8"/>
  <c r="C433" i="8"/>
  <c r="B433" i="8"/>
  <c r="N432" i="8"/>
  <c r="D432" i="8"/>
  <c r="C432" i="8"/>
  <c r="B432" i="8"/>
  <c r="N431" i="8"/>
  <c r="D431" i="8"/>
  <c r="C431" i="8"/>
  <c r="B431" i="8"/>
  <c r="H430" i="8"/>
  <c r="H441" i="8" s="1"/>
  <c r="D430" i="8"/>
  <c r="C430" i="8"/>
  <c r="B430" i="8"/>
  <c r="N429" i="8"/>
  <c r="I428" i="8"/>
  <c r="H428" i="8"/>
  <c r="N427" i="8"/>
  <c r="D427" i="8"/>
  <c r="C427" i="8"/>
  <c r="B427" i="8"/>
  <c r="N426" i="8"/>
  <c r="D426" i="8"/>
  <c r="C426" i="8"/>
  <c r="B426" i="8"/>
  <c r="N425" i="8"/>
  <c r="D425" i="8"/>
  <c r="C425" i="8"/>
  <c r="B425" i="8"/>
  <c r="N424" i="8"/>
  <c r="D424" i="8"/>
  <c r="C424" i="8"/>
  <c r="B424" i="8"/>
  <c r="N423" i="8"/>
  <c r="D423" i="8"/>
  <c r="C423" i="8"/>
  <c r="B423" i="8"/>
  <c r="N422" i="8"/>
  <c r="D422" i="8"/>
  <c r="C422" i="8"/>
  <c r="B422" i="8"/>
  <c r="N421" i="8"/>
  <c r="D421" i="8"/>
  <c r="C421" i="8"/>
  <c r="B421" i="8"/>
  <c r="N420" i="8"/>
  <c r="I419" i="8"/>
  <c r="N419" i="8" s="1"/>
  <c r="N418" i="8"/>
  <c r="D418" i="8"/>
  <c r="C418" i="8"/>
  <c r="B418" i="8"/>
  <c r="N417" i="8"/>
  <c r="D417" i="8"/>
  <c r="C417" i="8"/>
  <c r="B417" i="8"/>
  <c r="N416" i="8"/>
  <c r="D416" i="8"/>
  <c r="C416" i="8"/>
  <c r="B416" i="8"/>
  <c r="N415" i="8"/>
  <c r="D415" i="8"/>
  <c r="C415" i="8"/>
  <c r="B415" i="8"/>
  <c r="N414" i="8"/>
  <c r="D414" i="8"/>
  <c r="C414" i="8"/>
  <c r="B414" i="8"/>
  <c r="N413" i="8"/>
  <c r="D413" i="8"/>
  <c r="C413" i="8"/>
  <c r="B413" i="8"/>
  <c r="N412" i="8"/>
  <c r="D412" i="8"/>
  <c r="C412" i="8"/>
  <c r="B412" i="8"/>
  <c r="N411" i="8"/>
  <c r="D411" i="8"/>
  <c r="C411" i="8"/>
  <c r="B411" i="8"/>
  <c r="N410" i="8"/>
  <c r="D410" i="8"/>
  <c r="C410" i="8"/>
  <c r="B410" i="8"/>
  <c r="N409" i="8"/>
  <c r="D409" i="8"/>
  <c r="C409" i="8"/>
  <c r="B409" i="8"/>
  <c r="N408" i="8"/>
  <c r="D408" i="8"/>
  <c r="C408" i="8"/>
  <c r="B408" i="8"/>
  <c r="N407" i="8"/>
  <c r="D407" i="8"/>
  <c r="C407" i="8"/>
  <c r="B407" i="8"/>
  <c r="N406" i="8"/>
  <c r="D406" i="8"/>
  <c r="C406" i="8"/>
  <c r="B406" i="8"/>
  <c r="N405" i="8"/>
  <c r="I404" i="8"/>
  <c r="H404" i="8"/>
  <c r="N403" i="8"/>
  <c r="D403" i="8"/>
  <c r="C403" i="8"/>
  <c r="B403" i="8"/>
  <c r="N402" i="8"/>
  <c r="D402" i="8"/>
  <c r="C402" i="8"/>
  <c r="B402" i="8"/>
  <c r="N401" i="8"/>
  <c r="D401" i="8"/>
  <c r="C401" i="8"/>
  <c r="B401" i="8"/>
  <c r="N400" i="8"/>
  <c r="D400" i="8"/>
  <c r="C400" i="8"/>
  <c r="B400" i="8"/>
  <c r="N399" i="8"/>
  <c r="D399" i="8"/>
  <c r="C399" i="8"/>
  <c r="B399" i="8"/>
  <c r="N398" i="8"/>
  <c r="D398" i="8"/>
  <c r="C398" i="8"/>
  <c r="B398" i="8"/>
  <c r="N397" i="8"/>
  <c r="D397" i="8"/>
  <c r="C397" i="8"/>
  <c r="B397" i="8"/>
  <c r="N396" i="8"/>
  <c r="D396" i="8"/>
  <c r="C396" i="8"/>
  <c r="B396" i="8"/>
  <c r="N395" i="8"/>
  <c r="D395" i="8"/>
  <c r="C395" i="8"/>
  <c r="B395" i="8"/>
  <c r="N394" i="8"/>
  <c r="D394" i="8"/>
  <c r="C394" i="8"/>
  <c r="B394" i="8"/>
  <c r="N393" i="8"/>
  <c r="D393" i="8"/>
  <c r="C393" i="8"/>
  <c r="B393" i="8"/>
  <c r="N392" i="8"/>
  <c r="D392" i="8"/>
  <c r="C392" i="8"/>
  <c r="B392" i="8"/>
  <c r="N391" i="8"/>
  <c r="D391" i="8"/>
  <c r="C391" i="8"/>
  <c r="B391" i="8"/>
  <c r="N390" i="8"/>
  <c r="D390" i="8"/>
  <c r="C390" i="8"/>
  <c r="B390" i="8"/>
  <c r="N389" i="8"/>
  <c r="D389" i="8"/>
  <c r="C389" i="8"/>
  <c r="B389" i="8"/>
  <c r="N388" i="8"/>
  <c r="D388" i="8"/>
  <c r="C388" i="8"/>
  <c r="B388" i="8"/>
  <c r="N387" i="8"/>
  <c r="D387" i="8"/>
  <c r="C387" i="8"/>
  <c r="B387" i="8"/>
  <c r="N386" i="8"/>
  <c r="D386" i="8"/>
  <c r="C386" i="8"/>
  <c r="B386" i="8"/>
  <c r="N385" i="8"/>
  <c r="D385" i="8"/>
  <c r="C385" i="8"/>
  <c r="B385" i="8"/>
  <c r="N384" i="8"/>
  <c r="D384" i="8"/>
  <c r="C384" i="8"/>
  <c r="B384" i="8"/>
  <c r="N383" i="8"/>
  <c r="D383" i="8"/>
  <c r="C383" i="8"/>
  <c r="B383" i="8"/>
  <c r="N382" i="8"/>
  <c r="D382" i="8"/>
  <c r="C382" i="8"/>
  <c r="B382" i="8"/>
  <c r="N381" i="8"/>
  <c r="D381" i="8"/>
  <c r="C381" i="8"/>
  <c r="B381" i="8"/>
  <c r="N380" i="8"/>
  <c r="D380" i="8"/>
  <c r="C380" i="8"/>
  <c r="B380" i="8"/>
  <c r="N379" i="8"/>
  <c r="D379" i="8"/>
  <c r="C379" i="8"/>
  <c r="B379" i="8"/>
  <c r="N378" i="8"/>
  <c r="D378" i="8"/>
  <c r="C378" i="8"/>
  <c r="B378" i="8"/>
  <c r="N377" i="8"/>
  <c r="D377" i="8"/>
  <c r="C377" i="8"/>
  <c r="B377" i="8"/>
  <c r="N376" i="8"/>
  <c r="D376" i="8"/>
  <c r="C376" i="8"/>
  <c r="B376" i="8"/>
  <c r="N375" i="8"/>
  <c r="D375" i="8"/>
  <c r="C375" i="8"/>
  <c r="B375" i="8"/>
  <c r="N374" i="8"/>
  <c r="I373" i="8"/>
  <c r="N373" i="8"/>
  <c r="N363" i="8"/>
  <c r="D363" i="8"/>
  <c r="C363" i="8"/>
  <c r="B363" i="8"/>
  <c r="N362" i="8"/>
  <c r="D362" i="8"/>
  <c r="C362" i="8"/>
  <c r="B362" i="8"/>
  <c r="N361" i="8"/>
  <c r="D361" i="8"/>
  <c r="C361" i="8"/>
  <c r="B361" i="8"/>
  <c r="N360" i="8"/>
  <c r="D360" i="8"/>
  <c r="C360" i="8"/>
  <c r="B360" i="8"/>
  <c r="N359" i="8"/>
  <c r="D359" i="8"/>
  <c r="C359" i="8"/>
  <c r="B359" i="8"/>
  <c r="N358" i="8"/>
  <c r="D358" i="8"/>
  <c r="C358" i="8"/>
  <c r="B358" i="8"/>
  <c r="N357" i="8"/>
  <c r="D357" i="8"/>
  <c r="C357" i="8"/>
  <c r="B357" i="8"/>
  <c r="N356" i="8"/>
  <c r="D356" i="8"/>
  <c r="C356" i="8"/>
  <c r="B356" i="8"/>
  <c r="N355" i="8"/>
  <c r="D355" i="8"/>
  <c r="C355" i="8"/>
  <c r="B355" i="8"/>
  <c r="N354" i="8"/>
  <c r="D354" i="8"/>
  <c r="C354" i="8"/>
  <c r="B354" i="8"/>
  <c r="N353" i="8"/>
  <c r="D353" i="8"/>
  <c r="C353" i="8"/>
  <c r="B353" i="8"/>
  <c r="N352" i="8"/>
  <c r="D352" i="8"/>
  <c r="C352" i="8"/>
  <c r="B352" i="8"/>
  <c r="N351" i="8"/>
  <c r="D351" i="8"/>
  <c r="C351" i="8"/>
  <c r="B351" i="8"/>
  <c r="N350" i="8"/>
  <c r="D350" i="8"/>
  <c r="C350" i="8"/>
  <c r="B350" i="8"/>
  <c r="N349" i="8"/>
  <c r="D349" i="8"/>
  <c r="C349" i="8"/>
  <c r="B349" i="8"/>
  <c r="N348" i="8"/>
  <c r="D348" i="8"/>
  <c r="C348" i="8"/>
  <c r="B348" i="8"/>
  <c r="N347" i="8"/>
  <c r="D347" i="8"/>
  <c r="C347" i="8"/>
  <c r="B347" i="8"/>
  <c r="N346" i="8"/>
  <c r="D346" i="8"/>
  <c r="C346" i="8"/>
  <c r="B346" i="8"/>
  <c r="N345" i="8"/>
  <c r="D345" i="8"/>
  <c r="C345" i="8"/>
  <c r="B345" i="8"/>
  <c r="N344" i="8"/>
  <c r="D344" i="8"/>
  <c r="C344" i="8"/>
  <c r="B344" i="8"/>
  <c r="N343" i="8"/>
  <c r="D343" i="8"/>
  <c r="C343" i="8"/>
  <c r="B343" i="8"/>
  <c r="N342" i="8"/>
  <c r="D342" i="8"/>
  <c r="C342" i="8"/>
  <c r="B342" i="8"/>
  <c r="N341" i="8"/>
  <c r="D341" i="8"/>
  <c r="C341" i="8"/>
  <c r="B341" i="8"/>
  <c r="N340" i="8"/>
  <c r="D340" i="8"/>
  <c r="C340" i="8"/>
  <c r="B340" i="8"/>
  <c r="N339" i="8"/>
  <c r="D339" i="8"/>
  <c r="C339" i="8"/>
  <c r="B339" i="8"/>
  <c r="N338" i="8"/>
  <c r="D338" i="8"/>
  <c r="C338" i="8"/>
  <c r="B338" i="8"/>
  <c r="N337" i="8"/>
  <c r="D337" i="8"/>
  <c r="C337" i="8"/>
  <c r="B337" i="8"/>
  <c r="N336" i="8"/>
  <c r="D336" i="8"/>
  <c r="C336" i="8"/>
  <c r="B336" i="8"/>
  <c r="N335" i="8"/>
  <c r="D335" i="8"/>
  <c r="C335" i="8"/>
  <c r="B335" i="8"/>
  <c r="N334" i="8"/>
  <c r="D334" i="8"/>
  <c r="C334" i="8"/>
  <c r="B334" i="8"/>
  <c r="N333" i="8"/>
  <c r="D333" i="8"/>
  <c r="C333" i="8"/>
  <c r="B333" i="8"/>
  <c r="N332" i="8"/>
  <c r="D332" i="8"/>
  <c r="C332" i="8"/>
  <c r="B332" i="8"/>
  <c r="N331" i="8"/>
  <c r="D331" i="8"/>
  <c r="C331" i="8"/>
  <c r="B331" i="8"/>
  <c r="N330" i="8"/>
  <c r="D330" i="8"/>
  <c r="C330" i="8"/>
  <c r="B330" i="8"/>
  <c r="N329" i="8"/>
  <c r="D329" i="8"/>
  <c r="C329" i="8"/>
  <c r="B329" i="8"/>
  <c r="N328" i="8"/>
  <c r="D328" i="8"/>
  <c r="C328" i="8"/>
  <c r="B328" i="8"/>
  <c r="N327" i="8"/>
  <c r="D327" i="8"/>
  <c r="C327" i="8"/>
  <c r="B327" i="8"/>
  <c r="N326" i="8"/>
  <c r="D326" i="8"/>
  <c r="C326" i="8"/>
  <c r="B326" i="8"/>
  <c r="N325" i="8"/>
  <c r="D325" i="8"/>
  <c r="C325" i="8"/>
  <c r="B325" i="8"/>
  <c r="N324" i="8"/>
  <c r="D324" i="8"/>
  <c r="C324" i="8"/>
  <c r="B324" i="8"/>
  <c r="N323" i="8"/>
  <c r="D323" i="8"/>
  <c r="C323" i="8"/>
  <c r="B323" i="8"/>
  <c r="N322" i="8"/>
  <c r="I321" i="8"/>
  <c r="H321" i="8"/>
  <c r="N320" i="8"/>
  <c r="D320" i="8"/>
  <c r="C320" i="8"/>
  <c r="B320" i="8"/>
  <c r="N319" i="8"/>
  <c r="D319" i="8"/>
  <c r="C319" i="8"/>
  <c r="B319" i="8"/>
  <c r="N318" i="8"/>
  <c r="D318" i="8"/>
  <c r="C318" i="8"/>
  <c r="B318" i="8"/>
  <c r="N317" i="8"/>
  <c r="D317" i="8"/>
  <c r="C317" i="8"/>
  <c r="B317" i="8"/>
  <c r="N316" i="8"/>
  <c r="D316" i="8"/>
  <c r="C316" i="8"/>
  <c r="B316" i="8"/>
  <c r="N315" i="8"/>
  <c r="D315" i="8"/>
  <c r="C315" i="8"/>
  <c r="B315" i="8"/>
  <c r="N314" i="8"/>
  <c r="D314" i="8"/>
  <c r="C314" i="8"/>
  <c r="B314" i="8"/>
  <c r="N313" i="8"/>
  <c r="D313" i="8"/>
  <c r="C313" i="8"/>
  <c r="B313" i="8"/>
  <c r="N312" i="8"/>
  <c r="D312" i="8"/>
  <c r="C312" i="8"/>
  <c r="B312" i="8"/>
  <c r="N311" i="8"/>
  <c r="D311" i="8"/>
  <c r="C311" i="8"/>
  <c r="B311" i="8"/>
  <c r="N310" i="8"/>
  <c r="D310" i="8"/>
  <c r="C310" i="8"/>
  <c r="B310" i="8"/>
  <c r="N309" i="8"/>
  <c r="D309" i="8"/>
  <c r="C309" i="8"/>
  <c r="B309" i="8"/>
  <c r="N308" i="8"/>
  <c r="D308" i="8"/>
  <c r="C308" i="8"/>
  <c r="B308" i="8"/>
  <c r="N307" i="8"/>
  <c r="D307" i="8"/>
  <c r="C307" i="8"/>
  <c r="B307" i="8"/>
  <c r="N306" i="8"/>
  <c r="D306" i="8"/>
  <c r="C306" i="8"/>
  <c r="B306" i="8"/>
  <c r="N305" i="8"/>
  <c r="D305" i="8"/>
  <c r="C305" i="8"/>
  <c r="B305" i="8"/>
  <c r="N304" i="8"/>
  <c r="D304" i="8"/>
  <c r="C304" i="8"/>
  <c r="B304" i="8"/>
  <c r="N303" i="8"/>
  <c r="I302" i="8"/>
  <c r="N302" i="8" s="1"/>
  <c r="N297" i="8"/>
  <c r="D297" i="8"/>
  <c r="C297" i="8"/>
  <c r="B297" i="8"/>
  <c r="N296" i="8"/>
  <c r="D296" i="8"/>
  <c r="C296" i="8"/>
  <c r="B296" i="8"/>
  <c r="N295" i="8"/>
  <c r="D295" i="8"/>
  <c r="C295" i="8"/>
  <c r="B295" i="8"/>
  <c r="N294" i="8"/>
  <c r="D294" i="8"/>
  <c r="C294" i="8"/>
  <c r="B294" i="8"/>
  <c r="N293" i="8"/>
  <c r="D293" i="8"/>
  <c r="C293" i="8"/>
  <c r="B293" i="8"/>
  <c r="N292" i="8"/>
  <c r="D292" i="8"/>
  <c r="C292" i="8"/>
  <c r="B292" i="8"/>
  <c r="N291" i="8"/>
  <c r="D291" i="8"/>
  <c r="C291" i="8"/>
  <c r="B291" i="8"/>
  <c r="N290" i="8"/>
  <c r="D290" i="8"/>
  <c r="C290" i="8"/>
  <c r="B290" i="8"/>
  <c r="N289" i="8"/>
  <c r="D289" i="8"/>
  <c r="C289" i="8"/>
  <c r="B289" i="8"/>
  <c r="N288" i="8"/>
  <c r="D288" i="8"/>
  <c r="C288" i="8"/>
  <c r="B288" i="8"/>
  <c r="N287" i="8"/>
  <c r="D287" i="8"/>
  <c r="C287" i="8"/>
  <c r="B287" i="8"/>
  <c r="N286" i="8"/>
  <c r="D286" i="8"/>
  <c r="C286" i="8"/>
  <c r="B286" i="8"/>
  <c r="N285" i="8"/>
  <c r="D285" i="8"/>
  <c r="C285" i="8"/>
  <c r="B285" i="8"/>
  <c r="N284" i="8"/>
  <c r="D284" i="8"/>
  <c r="C284" i="8"/>
  <c r="B284" i="8"/>
  <c r="N283" i="8"/>
  <c r="D283" i="8"/>
  <c r="C283" i="8"/>
  <c r="B283" i="8"/>
  <c r="N282" i="8"/>
  <c r="D282" i="8"/>
  <c r="C282" i="8"/>
  <c r="B282" i="8"/>
  <c r="N281" i="8"/>
  <c r="D281" i="8"/>
  <c r="C281" i="8"/>
  <c r="B281" i="8"/>
  <c r="N280" i="8"/>
  <c r="I279" i="8"/>
  <c r="H279" i="8"/>
  <c r="N278" i="8"/>
  <c r="D278" i="8"/>
  <c r="C278" i="8"/>
  <c r="B278" i="8"/>
  <c r="N277" i="8"/>
  <c r="D277" i="8"/>
  <c r="C277" i="8"/>
  <c r="B277" i="8"/>
  <c r="N276" i="8"/>
  <c r="D276" i="8"/>
  <c r="C276" i="8"/>
  <c r="B276" i="8"/>
  <c r="N275" i="8"/>
  <c r="D275" i="8"/>
  <c r="C275" i="8"/>
  <c r="B275" i="8"/>
  <c r="N274" i="8"/>
  <c r="D274" i="8"/>
  <c r="C274" i="8"/>
  <c r="B274" i="8"/>
  <c r="N273" i="8"/>
  <c r="D273" i="8"/>
  <c r="C273" i="8"/>
  <c r="B273" i="8"/>
  <c r="N272" i="8"/>
  <c r="D272" i="8"/>
  <c r="C272" i="8"/>
  <c r="B272" i="8"/>
  <c r="N271" i="8"/>
  <c r="D271" i="8"/>
  <c r="C271" i="8"/>
  <c r="B271" i="8"/>
  <c r="N270" i="8"/>
  <c r="D270" i="8"/>
  <c r="C270" i="8"/>
  <c r="B270" i="8"/>
  <c r="N269" i="8"/>
  <c r="D269" i="8"/>
  <c r="C269" i="8"/>
  <c r="B269" i="8"/>
  <c r="N268" i="8"/>
  <c r="D268" i="8"/>
  <c r="C268" i="8"/>
  <c r="B268" i="8"/>
  <c r="N267" i="8"/>
  <c r="D267" i="8"/>
  <c r="C267" i="8"/>
  <c r="B267" i="8"/>
  <c r="N266" i="8"/>
  <c r="D266" i="8"/>
  <c r="C266" i="8"/>
  <c r="B266" i="8"/>
  <c r="N265" i="8"/>
  <c r="D265" i="8"/>
  <c r="C265" i="8"/>
  <c r="B265" i="8"/>
  <c r="N264" i="8"/>
  <c r="D264" i="8"/>
  <c r="C264" i="8"/>
  <c r="B264" i="8"/>
  <c r="N263" i="8"/>
  <c r="D263" i="8"/>
  <c r="C263" i="8"/>
  <c r="B263" i="8"/>
  <c r="N262" i="8"/>
  <c r="D262" i="8"/>
  <c r="C262" i="8"/>
  <c r="B262" i="8"/>
  <c r="N261" i="8"/>
  <c r="D261" i="8"/>
  <c r="C261" i="8"/>
  <c r="B261" i="8"/>
  <c r="N260" i="8"/>
  <c r="D260" i="8"/>
  <c r="C260" i="8"/>
  <c r="B260" i="8"/>
  <c r="N259" i="8"/>
  <c r="D259" i="8"/>
  <c r="C259" i="8"/>
  <c r="B259" i="8"/>
  <c r="N258" i="8"/>
  <c r="D258" i="8"/>
  <c r="C258" i="8"/>
  <c r="B258" i="8"/>
  <c r="N257" i="8"/>
  <c r="D257" i="8"/>
  <c r="C257" i="8"/>
  <c r="B257" i="8"/>
  <c r="N256" i="8"/>
  <c r="D256" i="8"/>
  <c r="C256" i="8"/>
  <c r="B256" i="8"/>
  <c r="N255" i="8"/>
  <c r="D255" i="8"/>
  <c r="C255" i="8"/>
  <c r="B255" i="8"/>
  <c r="N254" i="8"/>
  <c r="D254" i="8"/>
  <c r="C254" i="8"/>
  <c r="B254" i="8"/>
  <c r="N253" i="8"/>
  <c r="D253" i="8"/>
  <c r="C253" i="8"/>
  <c r="B253" i="8"/>
  <c r="N252" i="8"/>
  <c r="D252" i="8"/>
  <c r="C252" i="8"/>
  <c r="B252" i="8"/>
  <c r="N251" i="8"/>
  <c r="D251" i="8"/>
  <c r="C251" i="8"/>
  <c r="B251" i="8"/>
  <c r="N250" i="8"/>
  <c r="D250" i="8"/>
  <c r="C250" i="8"/>
  <c r="B250" i="8"/>
  <c r="N249" i="8"/>
  <c r="D249" i="8"/>
  <c r="C249" i="8"/>
  <c r="B249" i="8"/>
  <c r="N248" i="8"/>
  <c r="D248" i="8"/>
  <c r="C248" i="8"/>
  <c r="B248" i="8"/>
  <c r="N247" i="8"/>
  <c r="D247" i="8"/>
  <c r="C247" i="8"/>
  <c r="B247" i="8"/>
  <c r="N246" i="8"/>
  <c r="D246" i="8"/>
  <c r="C246" i="8"/>
  <c r="B246" i="8"/>
  <c r="N245" i="8"/>
  <c r="D245" i="8"/>
  <c r="C245" i="8"/>
  <c r="B245" i="8"/>
  <c r="N244" i="8"/>
  <c r="D244" i="8"/>
  <c r="C244" i="8"/>
  <c r="B244" i="8"/>
  <c r="N243" i="8"/>
  <c r="D243" i="8"/>
  <c r="C243" i="8"/>
  <c r="B243" i="8"/>
  <c r="N242" i="8"/>
  <c r="D242" i="8"/>
  <c r="C242" i="8"/>
  <c r="B242" i="8"/>
  <c r="N241" i="8"/>
  <c r="D241" i="8"/>
  <c r="C241" i="8"/>
  <c r="B241" i="8"/>
  <c r="N240" i="8"/>
  <c r="D240" i="8"/>
  <c r="C240" i="8"/>
  <c r="B240" i="8"/>
  <c r="N239" i="8"/>
  <c r="D239" i="8"/>
  <c r="C239" i="8"/>
  <c r="B239" i="8"/>
  <c r="N238" i="8"/>
  <c r="D238" i="8"/>
  <c r="C238" i="8"/>
  <c r="B238" i="8"/>
  <c r="N237" i="8"/>
  <c r="D237" i="8"/>
  <c r="C237" i="8"/>
  <c r="B237" i="8"/>
  <c r="N236" i="8"/>
  <c r="I235" i="8"/>
  <c r="H235" i="8"/>
  <c r="N234" i="8"/>
  <c r="D234" i="8"/>
  <c r="C234" i="8"/>
  <c r="B234" i="8"/>
  <c r="N233" i="8"/>
  <c r="D233" i="8"/>
  <c r="C233" i="8"/>
  <c r="B233" i="8"/>
  <c r="N232" i="8"/>
  <c r="D232" i="8"/>
  <c r="C232" i="8"/>
  <c r="B232" i="8"/>
  <c r="N231" i="8"/>
  <c r="D231" i="8"/>
  <c r="C231" i="8"/>
  <c r="B231" i="8"/>
  <c r="N230" i="8"/>
  <c r="D230" i="8"/>
  <c r="C230" i="8"/>
  <c r="B230" i="8"/>
  <c r="N229" i="8"/>
  <c r="D229" i="8"/>
  <c r="C229" i="8"/>
  <c r="B229" i="8"/>
  <c r="N228" i="8"/>
  <c r="D228" i="8"/>
  <c r="C228" i="8"/>
  <c r="B228" i="8"/>
  <c r="N227" i="8"/>
  <c r="D227" i="8"/>
  <c r="C227" i="8"/>
  <c r="B227" i="8"/>
  <c r="N226" i="8"/>
  <c r="D226" i="8"/>
  <c r="C226" i="8"/>
  <c r="B226" i="8"/>
  <c r="N225" i="8"/>
  <c r="D225" i="8"/>
  <c r="C225" i="8"/>
  <c r="B225" i="8"/>
  <c r="N224" i="8"/>
  <c r="D224" i="8"/>
  <c r="C224" i="8"/>
  <c r="B224" i="8"/>
  <c r="N223" i="8"/>
  <c r="D223" i="8"/>
  <c r="C223" i="8"/>
  <c r="B223" i="8"/>
  <c r="N222" i="8"/>
  <c r="D222" i="8"/>
  <c r="C222" i="8"/>
  <c r="B222" i="8"/>
  <c r="N221" i="8"/>
  <c r="D221" i="8"/>
  <c r="C221" i="8"/>
  <c r="B221" i="8"/>
  <c r="N220" i="8"/>
  <c r="D220" i="8"/>
  <c r="C220" i="8"/>
  <c r="B220" i="8"/>
  <c r="N219" i="8"/>
  <c r="D219" i="8"/>
  <c r="C219" i="8"/>
  <c r="B219" i="8"/>
  <c r="N218" i="8"/>
  <c r="D218" i="8"/>
  <c r="C218" i="8"/>
  <c r="B218" i="8"/>
  <c r="N217" i="8"/>
  <c r="D217" i="8"/>
  <c r="C217" i="8"/>
  <c r="B217" i="8"/>
  <c r="N216" i="8"/>
  <c r="D216" i="8"/>
  <c r="C216" i="8"/>
  <c r="B216" i="8"/>
  <c r="N215" i="8"/>
  <c r="D215" i="8"/>
  <c r="C215" i="8"/>
  <c r="B215" i="8"/>
  <c r="N214" i="8"/>
  <c r="D214" i="8"/>
  <c r="C214" i="8"/>
  <c r="B214" i="8"/>
  <c r="N213" i="8"/>
  <c r="D213" i="8"/>
  <c r="C213" i="8"/>
  <c r="B213" i="8"/>
  <c r="N212" i="8"/>
  <c r="D212" i="8"/>
  <c r="C212" i="8"/>
  <c r="B212" i="8"/>
  <c r="N211" i="8"/>
  <c r="D211" i="8"/>
  <c r="C211" i="8"/>
  <c r="B211" i="8"/>
  <c r="N210" i="8"/>
  <c r="D210" i="8"/>
  <c r="C210" i="8"/>
  <c r="B210" i="8"/>
  <c r="N209" i="8"/>
  <c r="D209" i="8"/>
  <c r="C209" i="8"/>
  <c r="B209" i="8"/>
  <c r="N208" i="8"/>
  <c r="D208" i="8"/>
  <c r="C208" i="8"/>
  <c r="B208" i="8"/>
  <c r="N207" i="8"/>
  <c r="D207" i="8"/>
  <c r="C207" i="8"/>
  <c r="B207" i="8"/>
  <c r="N206" i="8"/>
  <c r="D206" i="8"/>
  <c r="C206" i="8"/>
  <c r="B206" i="8"/>
  <c r="N205" i="8"/>
  <c r="D205" i="8"/>
  <c r="C205" i="8"/>
  <c r="B205" i="8"/>
  <c r="N204" i="8"/>
  <c r="D204" i="8"/>
  <c r="C204" i="8"/>
  <c r="B204" i="8"/>
  <c r="N203" i="8"/>
  <c r="D203" i="8"/>
  <c r="C203" i="8"/>
  <c r="B203" i="8"/>
  <c r="N202" i="8"/>
  <c r="D202" i="8"/>
  <c r="C202" i="8"/>
  <c r="B202" i="8"/>
  <c r="N201" i="8"/>
  <c r="D201" i="8"/>
  <c r="C201" i="8"/>
  <c r="B201" i="8"/>
  <c r="N200" i="8"/>
  <c r="D200" i="8"/>
  <c r="C200" i="8"/>
  <c r="B200" i="8"/>
  <c r="N199" i="8"/>
  <c r="D199" i="8"/>
  <c r="C199" i="8"/>
  <c r="B199" i="8"/>
  <c r="N198" i="8"/>
  <c r="D198" i="8"/>
  <c r="C198" i="8"/>
  <c r="B198" i="8"/>
  <c r="N197" i="8"/>
  <c r="D197" i="8"/>
  <c r="C197" i="8"/>
  <c r="B197" i="8"/>
  <c r="N196" i="8"/>
  <c r="D196" i="8"/>
  <c r="C196" i="8"/>
  <c r="B196" i="8"/>
  <c r="N195" i="8"/>
  <c r="D195" i="8"/>
  <c r="C195" i="8"/>
  <c r="B195" i="8"/>
  <c r="N194" i="8"/>
  <c r="I193" i="8"/>
  <c r="N192" i="8"/>
  <c r="D192" i="8"/>
  <c r="C192" i="8"/>
  <c r="B192" i="8"/>
  <c r="N191" i="8"/>
  <c r="D191" i="8"/>
  <c r="C191" i="8"/>
  <c r="B191" i="8"/>
  <c r="N190" i="8"/>
  <c r="D190" i="8"/>
  <c r="C190" i="8"/>
  <c r="B190" i="8"/>
  <c r="N189" i="8"/>
  <c r="D189" i="8"/>
  <c r="C189" i="8"/>
  <c r="B189" i="8"/>
  <c r="N188" i="8"/>
  <c r="D188" i="8"/>
  <c r="C188" i="8"/>
  <c r="B188" i="8"/>
  <c r="N187" i="8"/>
  <c r="D187" i="8"/>
  <c r="C187" i="8"/>
  <c r="B187" i="8"/>
  <c r="N186" i="8"/>
  <c r="D186" i="8"/>
  <c r="C186" i="8"/>
  <c r="B186" i="8"/>
  <c r="N185" i="8"/>
  <c r="D185" i="8"/>
  <c r="C185" i="8"/>
  <c r="B185" i="8"/>
  <c r="N184" i="8"/>
  <c r="D184" i="8"/>
  <c r="C184" i="8"/>
  <c r="B184" i="8"/>
  <c r="N183" i="8"/>
  <c r="D183" i="8"/>
  <c r="C183" i="8"/>
  <c r="B183" i="8"/>
  <c r="N182" i="8"/>
  <c r="D182" i="8"/>
  <c r="C182" i="8"/>
  <c r="B182" i="8"/>
  <c r="N181" i="8"/>
  <c r="D181" i="8"/>
  <c r="C181" i="8"/>
  <c r="B181" i="8"/>
  <c r="N180" i="8"/>
  <c r="D180" i="8"/>
  <c r="C180" i="8"/>
  <c r="B180" i="8"/>
  <c r="N179" i="8"/>
  <c r="D179" i="8"/>
  <c r="C179" i="8"/>
  <c r="B179" i="8"/>
  <c r="N178" i="8"/>
  <c r="D178" i="8"/>
  <c r="C178" i="8"/>
  <c r="B178" i="8"/>
  <c r="N177" i="8"/>
  <c r="D177" i="8"/>
  <c r="C177" i="8"/>
  <c r="B177" i="8"/>
  <c r="N176" i="8"/>
  <c r="D176" i="8"/>
  <c r="C176" i="8"/>
  <c r="B176" i="8"/>
  <c r="N175" i="8"/>
  <c r="D175" i="8"/>
  <c r="C175" i="8"/>
  <c r="B175" i="8"/>
  <c r="N174" i="8"/>
  <c r="D174" i="8"/>
  <c r="C174" i="8"/>
  <c r="B174" i="8"/>
  <c r="N173" i="8"/>
  <c r="D173" i="8"/>
  <c r="C173" i="8"/>
  <c r="B173" i="8"/>
  <c r="N172" i="8"/>
  <c r="D172" i="8"/>
  <c r="C172" i="8"/>
  <c r="B172" i="8"/>
  <c r="N171" i="8"/>
  <c r="D171" i="8"/>
  <c r="C171" i="8"/>
  <c r="B171" i="8"/>
  <c r="N170" i="8"/>
  <c r="D170" i="8"/>
  <c r="C170" i="8"/>
  <c r="B170" i="8"/>
  <c r="N169" i="8"/>
  <c r="D169" i="8"/>
  <c r="C169" i="8"/>
  <c r="B169" i="8"/>
  <c r="N168" i="8"/>
  <c r="D168" i="8"/>
  <c r="C168" i="8"/>
  <c r="B168" i="8"/>
  <c r="N167" i="8"/>
  <c r="D167" i="8"/>
  <c r="C167" i="8"/>
  <c r="B167" i="8"/>
  <c r="N166" i="8"/>
  <c r="D166" i="8"/>
  <c r="C166" i="8"/>
  <c r="B166" i="8"/>
  <c r="N165" i="8"/>
  <c r="D165" i="8"/>
  <c r="C165" i="8"/>
  <c r="B165" i="8"/>
  <c r="N164" i="8"/>
  <c r="D164" i="8"/>
  <c r="C164" i="8"/>
  <c r="B164" i="8"/>
  <c r="N163" i="8"/>
  <c r="D163" i="8"/>
  <c r="C163" i="8"/>
  <c r="B163" i="8"/>
  <c r="N162" i="8"/>
  <c r="D162" i="8"/>
  <c r="C162" i="8"/>
  <c r="B162" i="8"/>
  <c r="N161" i="8"/>
  <c r="D161" i="8"/>
  <c r="C161" i="8"/>
  <c r="B161" i="8"/>
  <c r="N160" i="8"/>
  <c r="I159" i="8"/>
  <c r="H159" i="8"/>
  <c r="N158" i="8"/>
  <c r="D158" i="8"/>
  <c r="C158" i="8"/>
  <c r="B158" i="8"/>
  <c r="N157" i="8"/>
  <c r="D157" i="8"/>
  <c r="C157" i="8"/>
  <c r="B157" i="8"/>
  <c r="N156" i="8"/>
  <c r="D156" i="8"/>
  <c r="C156" i="8"/>
  <c r="B156" i="8"/>
  <c r="N155" i="8"/>
  <c r="D155" i="8"/>
  <c r="C155" i="8"/>
  <c r="B155" i="8"/>
  <c r="N154" i="8"/>
  <c r="D154" i="8"/>
  <c r="C154" i="8"/>
  <c r="B154" i="8"/>
  <c r="N153" i="8"/>
  <c r="D153" i="8"/>
  <c r="C153" i="8"/>
  <c r="B153" i="8"/>
  <c r="N152" i="8"/>
  <c r="D152" i="8"/>
  <c r="C152" i="8"/>
  <c r="B152" i="8"/>
  <c r="N151" i="8"/>
  <c r="D151" i="8"/>
  <c r="C151" i="8"/>
  <c r="B151" i="8"/>
  <c r="N150" i="8"/>
  <c r="D150" i="8"/>
  <c r="C150" i="8"/>
  <c r="B150" i="8"/>
  <c r="N149" i="8"/>
  <c r="D149" i="8"/>
  <c r="C149" i="8"/>
  <c r="B149" i="8"/>
  <c r="N148" i="8"/>
  <c r="D148" i="8"/>
  <c r="C148" i="8"/>
  <c r="B148" i="8"/>
  <c r="N147" i="8"/>
  <c r="D147" i="8"/>
  <c r="C147" i="8"/>
  <c r="B147" i="8"/>
  <c r="N146" i="8"/>
  <c r="D146" i="8"/>
  <c r="C146" i="8"/>
  <c r="B146" i="8"/>
  <c r="N145" i="8"/>
  <c r="D145" i="8"/>
  <c r="C145" i="8"/>
  <c r="B145" i="8"/>
  <c r="N144" i="8"/>
  <c r="D144" i="8"/>
  <c r="C144" i="8"/>
  <c r="B144" i="8"/>
  <c r="N143" i="8"/>
  <c r="D143" i="8"/>
  <c r="C143" i="8"/>
  <c r="B143" i="8"/>
  <c r="N142" i="8"/>
  <c r="D142" i="8"/>
  <c r="C142" i="8"/>
  <c r="B142" i="8"/>
  <c r="N141" i="8"/>
  <c r="D141" i="8"/>
  <c r="C141" i="8"/>
  <c r="B141" i="8"/>
  <c r="N140" i="8"/>
  <c r="D140" i="8"/>
  <c r="C140" i="8"/>
  <c r="B140" i="8"/>
  <c r="N139" i="8"/>
  <c r="D139" i="8"/>
  <c r="C139" i="8"/>
  <c r="B139" i="8"/>
  <c r="N138" i="8"/>
  <c r="D138" i="8"/>
  <c r="C138" i="8"/>
  <c r="B138" i="8"/>
  <c r="N137" i="8"/>
  <c r="D137" i="8"/>
  <c r="C137" i="8"/>
  <c r="B137" i="8"/>
  <c r="N136" i="8"/>
  <c r="D136" i="8"/>
  <c r="C136" i="8"/>
  <c r="B136" i="8"/>
  <c r="N135" i="8"/>
  <c r="D135" i="8"/>
  <c r="C135" i="8"/>
  <c r="B135" i="8"/>
  <c r="N134" i="8"/>
  <c r="D134" i="8"/>
  <c r="C134" i="8"/>
  <c r="B134" i="8"/>
  <c r="N133" i="8"/>
  <c r="D133" i="8"/>
  <c r="C133" i="8"/>
  <c r="B133" i="8"/>
  <c r="N132" i="8"/>
  <c r="D132" i="8"/>
  <c r="C132" i="8"/>
  <c r="B132" i="8"/>
  <c r="N131" i="8"/>
  <c r="I130" i="8"/>
  <c r="H130" i="8"/>
  <c r="N129" i="8"/>
  <c r="D129" i="8"/>
  <c r="C129" i="8"/>
  <c r="B129" i="8"/>
  <c r="N128" i="8"/>
  <c r="D128" i="8"/>
  <c r="C128" i="8"/>
  <c r="B128" i="8"/>
  <c r="N127" i="8"/>
  <c r="D127" i="8"/>
  <c r="C127" i="8"/>
  <c r="B127" i="8"/>
  <c r="N126" i="8"/>
  <c r="D126" i="8"/>
  <c r="C126" i="8"/>
  <c r="B126" i="8"/>
  <c r="N125" i="8"/>
  <c r="D125" i="8"/>
  <c r="C125" i="8"/>
  <c r="B125" i="8"/>
  <c r="N124" i="8"/>
  <c r="D124" i="8"/>
  <c r="C124" i="8"/>
  <c r="B124" i="8"/>
  <c r="N123" i="8"/>
  <c r="D123" i="8"/>
  <c r="C123" i="8"/>
  <c r="B123" i="8"/>
  <c r="N122" i="8"/>
  <c r="D122" i="8"/>
  <c r="C122" i="8"/>
  <c r="B122" i="8"/>
  <c r="N121" i="8"/>
  <c r="D121" i="8"/>
  <c r="C121" i="8"/>
  <c r="B121" i="8"/>
  <c r="N120" i="8"/>
  <c r="D120" i="8"/>
  <c r="C120" i="8"/>
  <c r="B120" i="8"/>
  <c r="N119" i="8"/>
  <c r="D119" i="8"/>
  <c r="C119" i="8"/>
  <c r="B119" i="8"/>
  <c r="N118" i="8"/>
  <c r="D118" i="8"/>
  <c r="C118" i="8"/>
  <c r="B118" i="8"/>
  <c r="N117" i="8"/>
  <c r="D117" i="8"/>
  <c r="C117" i="8"/>
  <c r="B117" i="8"/>
  <c r="N116" i="8"/>
  <c r="D116" i="8"/>
  <c r="C116" i="8"/>
  <c r="B116" i="8"/>
  <c r="N115" i="8"/>
  <c r="D115" i="8"/>
  <c r="C115" i="8"/>
  <c r="B115" i="8"/>
  <c r="N114" i="8"/>
  <c r="D114" i="8"/>
  <c r="C114" i="8"/>
  <c r="B114" i="8"/>
  <c r="N113" i="8"/>
  <c r="D113" i="8"/>
  <c r="C113" i="8"/>
  <c r="B113" i="8"/>
  <c r="N112" i="8"/>
  <c r="D112" i="8"/>
  <c r="C112" i="8"/>
  <c r="B112" i="8"/>
  <c r="N111" i="8"/>
  <c r="D111" i="8"/>
  <c r="C111" i="8"/>
  <c r="B111" i="8"/>
  <c r="N110" i="8"/>
  <c r="D110" i="8"/>
  <c r="C110" i="8"/>
  <c r="B110" i="8"/>
  <c r="N109" i="8"/>
  <c r="D109" i="8"/>
  <c r="C109" i="8"/>
  <c r="B109" i="8"/>
  <c r="N108" i="8"/>
  <c r="D108" i="8"/>
  <c r="C108" i="8"/>
  <c r="B108" i="8"/>
  <c r="N107" i="8"/>
  <c r="D107" i="8"/>
  <c r="C107" i="8"/>
  <c r="B107" i="8"/>
  <c r="N106" i="8"/>
  <c r="I105" i="8"/>
  <c r="H105" i="8"/>
  <c r="N104" i="8"/>
  <c r="D104" i="8"/>
  <c r="C104" i="8"/>
  <c r="B104" i="8"/>
  <c r="N103" i="8"/>
  <c r="D103" i="8"/>
  <c r="C103" i="8"/>
  <c r="B103" i="8"/>
  <c r="N102" i="8"/>
  <c r="D102" i="8"/>
  <c r="C102" i="8"/>
  <c r="B102" i="8"/>
  <c r="N101" i="8"/>
  <c r="D101" i="8"/>
  <c r="C101" i="8"/>
  <c r="B101" i="8"/>
  <c r="N100" i="8"/>
  <c r="D100" i="8"/>
  <c r="C100" i="8"/>
  <c r="B100" i="8"/>
  <c r="N99" i="8"/>
  <c r="D99" i="8"/>
  <c r="C99" i="8"/>
  <c r="B99" i="8"/>
  <c r="N98" i="8"/>
  <c r="D98" i="8"/>
  <c r="C98" i="8"/>
  <c r="B98" i="8"/>
  <c r="N97" i="8"/>
  <c r="D97" i="8"/>
  <c r="C97" i="8"/>
  <c r="B97" i="8"/>
  <c r="N96" i="8"/>
  <c r="D96" i="8"/>
  <c r="C96" i="8"/>
  <c r="B96" i="8"/>
  <c r="N95" i="8"/>
  <c r="D95" i="8"/>
  <c r="C95" i="8"/>
  <c r="B95" i="8"/>
  <c r="N94" i="8"/>
  <c r="D94" i="8"/>
  <c r="C94" i="8"/>
  <c r="B94" i="8"/>
  <c r="N93" i="8"/>
  <c r="D93" i="8"/>
  <c r="C93" i="8"/>
  <c r="B93" i="8"/>
  <c r="N92" i="8"/>
  <c r="D92" i="8"/>
  <c r="C92" i="8"/>
  <c r="B92" i="8"/>
  <c r="N91" i="8"/>
  <c r="D91" i="8"/>
  <c r="C91" i="8"/>
  <c r="B91" i="8"/>
  <c r="N90" i="8"/>
  <c r="D90" i="8"/>
  <c r="C90" i="8"/>
  <c r="B90" i="8"/>
  <c r="N89" i="8"/>
  <c r="D89" i="8"/>
  <c r="C89" i="8"/>
  <c r="B89" i="8"/>
  <c r="N88" i="8"/>
  <c r="D88" i="8"/>
  <c r="C88" i="8"/>
  <c r="B88" i="8"/>
  <c r="N87" i="8"/>
  <c r="D87" i="8"/>
  <c r="C87" i="8"/>
  <c r="B87" i="8"/>
  <c r="N86" i="8"/>
  <c r="D86" i="8"/>
  <c r="C86" i="8"/>
  <c r="B86" i="8"/>
  <c r="N85" i="8"/>
  <c r="D85" i="8"/>
  <c r="C85" i="8"/>
  <c r="B85" i="8"/>
  <c r="N84" i="8"/>
  <c r="I83" i="8"/>
  <c r="H83" i="8"/>
  <c r="N83" i="8" s="1"/>
  <c r="N82" i="8"/>
  <c r="D82" i="8"/>
  <c r="C82" i="8"/>
  <c r="B82" i="8"/>
  <c r="N81" i="8"/>
  <c r="D81" i="8"/>
  <c r="C81" i="8"/>
  <c r="B81" i="8"/>
  <c r="N80" i="8"/>
  <c r="D80" i="8"/>
  <c r="C80" i="8"/>
  <c r="B80" i="8"/>
  <c r="N79" i="8"/>
  <c r="D79" i="8"/>
  <c r="C79" i="8"/>
  <c r="B79" i="8"/>
  <c r="N78" i="8"/>
  <c r="D78" i="8"/>
  <c r="C78" i="8"/>
  <c r="B78" i="8"/>
  <c r="N77" i="8"/>
  <c r="D77" i="8"/>
  <c r="C77" i="8"/>
  <c r="B77" i="8"/>
  <c r="N76" i="8"/>
  <c r="D76" i="8"/>
  <c r="C76" i="8"/>
  <c r="B76" i="8"/>
  <c r="N75" i="8"/>
  <c r="D75" i="8"/>
  <c r="C75" i="8"/>
  <c r="B75" i="8"/>
  <c r="N74" i="8"/>
  <c r="D74" i="8"/>
  <c r="C74" i="8"/>
  <c r="B74" i="8"/>
  <c r="N73" i="8"/>
  <c r="D73" i="8"/>
  <c r="C73" i="8"/>
  <c r="B73" i="8"/>
  <c r="N72" i="8"/>
  <c r="D72" i="8"/>
  <c r="C72" i="8"/>
  <c r="B72" i="8"/>
  <c r="N71" i="8"/>
  <c r="D71" i="8"/>
  <c r="C71" i="8"/>
  <c r="B71" i="8"/>
  <c r="N70" i="8"/>
  <c r="D70" i="8"/>
  <c r="C70" i="8"/>
  <c r="B70" i="8"/>
  <c r="N69" i="8"/>
  <c r="I68" i="8"/>
  <c r="N63" i="8"/>
  <c r="D63" i="8"/>
  <c r="C63" i="8"/>
  <c r="B63" i="8"/>
  <c r="N62" i="8"/>
  <c r="D62" i="8"/>
  <c r="C62" i="8"/>
  <c r="B62" i="8"/>
  <c r="N61" i="8"/>
  <c r="D61" i="8"/>
  <c r="C61" i="8"/>
  <c r="B61" i="8"/>
  <c r="N60" i="8"/>
  <c r="D60" i="8"/>
  <c r="C60" i="8"/>
  <c r="B60" i="8"/>
  <c r="N59" i="8"/>
  <c r="D59" i="8"/>
  <c r="C59" i="8"/>
  <c r="B59" i="8"/>
  <c r="N58" i="8"/>
  <c r="D58" i="8"/>
  <c r="C58" i="8"/>
  <c r="B58" i="8"/>
  <c r="N57" i="8"/>
  <c r="D57" i="8"/>
  <c r="C57" i="8"/>
  <c r="B57" i="8"/>
  <c r="N56" i="8"/>
  <c r="D56" i="8"/>
  <c r="C56" i="8"/>
  <c r="B56" i="8"/>
  <c r="N55" i="8"/>
  <c r="D55" i="8"/>
  <c r="C55" i="8"/>
  <c r="B55" i="8"/>
  <c r="N54" i="8"/>
  <c r="D54" i="8"/>
  <c r="C54" i="8"/>
  <c r="B54" i="8"/>
  <c r="N53" i="8"/>
  <c r="D53" i="8"/>
  <c r="C53" i="8"/>
  <c r="B53" i="8"/>
  <c r="N52" i="8"/>
  <c r="D52" i="8"/>
  <c r="C52" i="8"/>
  <c r="B52" i="8"/>
  <c r="N51" i="8"/>
  <c r="D51" i="8"/>
  <c r="C51" i="8"/>
  <c r="B51" i="8"/>
  <c r="N50" i="8"/>
  <c r="D50" i="8"/>
  <c r="C50" i="8"/>
  <c r="B50" i="8"/>
  <c r="N49" i="8"/>
  <c r="D49" i="8"/>
  <c r="C49" i="8"/>
  <c r="B49" i="8"/>
  <c r="N48" i="8"/>
  <c r="D48" i="8"/>
  <c r="C48" i="8"/>
  <c r="B48" i="8"/>
  <c r="N47" i="8"/>
  <c r="D47" i="8"/>
  <c r="C47" i="8"/>
  <c r="B47" i="8"/>
  <c r="N46" i="8"/>
  <c r="D46" i="8"/>
  <c r="C46" i="8"/>
  <c r="B46" i="8"/>
  <c r="N45" i="8"/>
  <c r="D45" i="8"/>
  <c r="C45" i="8"/>
  <c r="B45" i="8"/>
  <c r="N44" i="8"/>
  <c r="D44" i="8"/>
  <c r="C44" i="8"/>
  <c r="B44" i="8"/>
  <c r="N43" i="8"/>
  <c r="D43" i="8"/>
  <c r="C43" i="8"/>
  <c r="B43" i="8"/>
  <c r="N42" i="8"/>
  <c r="D42" i="8"/>
  <c r="C42" i="8"/>
  <c r="B42" i="8"/>
  <c r="N41" i="8"/>
  <c r="D41" i="8"/>
  <c r="C41" i="8"/>
  <c r="B41" i="8"/>
  <c r="N40" i="8"/>
  <c r="D40" i="8"/>
  <c r="C40" i="8"/>
  <c r="B40" i="8"/>
  <c r="N39" i="8"/>
  <c r="I38" i="8"/>
  <c r="H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70" i="8" s="1"/>
  <c r="N8" i="8"/>
  <c r="N130" i="8" l="1"/>
  <c r="H553" i="8"/>
  <c r="N38" i="8"/>
  <c r="N321" i="8"/>
  <c r="N550" i="8"/>
  <c r="N441" i="8"/>
  <c r="N428" i="8"/>
  <c r="N538" i="8"/>
  <c r="N430" i="8"/>
  <c r="N235" i="8"/>
  <c r="N404" i="8"/>
  <c r="N279" i="8"/>
  <c r="N105" i="8"/>
  <c r="H552" i="8"/>
  <c r="N68" i="8"/>
  <c r="A71" i="8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N193" i="8"/>
  <c r="N159" i="8"/>
  <c r="N514" i="8"/>
  <c r="A161" i="8" l="1"/>
  <c r="A162" i="8" s="1"/>
  <c r="I554" i="7"/>
  <c r="H554" i="7"/>
  <c r="N553" i="7"/>
  <c r="N552" i="7"/>
  <c r="N551" i="7"/>
  <c r="N550" i="7"/>
  <c r="D550" i="7"/>
  <c r="C550" i="7"/>
  <c r="B550" i="7"/>
  <c r="N549" i="7"/>
  <c r="D549" i="7"/>
  <c r="C549" i="7"/>
  <c r="B549" i="7"/>
  <c r="N548" i="7"/>
  <c r="D548" i="7"/>
  <c r="C548" i="7"/>
  <c r="B548" i="7"/>
  <c r="N547" i="7"/>
  <c r="D547" i="7"/>
  <c r="C547" i="7"/>
  <c r="B547" i="7"/>
  <c r="N546" i="7"/>
  <c r="D546" i="7"/>
  <c r="C546" i="7"/>
  <c r="B546" i="7"/>
  <c r="N545" i="7"/>
  <c r="D545" i="7"/>
  <c r="C545" i="7"/>
  <c r="B545" i="7"/>
  <c r="N544" i="7"/>
  <c r="D544" i="7"/>
  <c r="C544" i="7"/>
  <c r="B544" i="7"/>
  <c r="N543" i="7"/>
  <c r="I542" i="7"/>
  <c r="H542" i="7"/>
  <c r="N541" i="7"/>
  <c r="D541" i="7"/>
  <c r="C541" i="7"/>
  <c r="B541" i="7"/>
  <c r="N540" i="7"/>
  <c r="D540" i="7"/>
  <c r="C540" i="7"/>
  <c r="B540" i="7"/>
  <c r="N539" i="7"/>
  <c r="I538" i="7"/>
  <c r="H538" i="7"/>
  <c r="N537" i="7"/>
  <c r="D537" i="7"/>
  <c r="C537" i="7"/>
  <c r="B537" i="7"/>
  <c r="N536" i="7"/>
  <c r="D536" i="7"/>
  <c r="C536" i="7"/>
  <c r="B536" i="7"/>
  <c r="N535" i="7"/>
  <c r="I534" i="7"/>
  <c r="N525" i="7"/>
  <c r="N524" i="7"/>
  <c r="N523" i="7"/>
  <c r="N522" i="7"/>
  <c r="N521" i="7"/>
  <c r="N520" i="7"/>
  <c r="N519" i="7"/>
  <c r="N533" i="7"/>
  <c r="D533" i="7"/>
  <c r="C533" i="7"/>
  <c r="B533" i="7"/>
  <c r="N532" i="7"/>
  <c r="D532" i="7"/>
  <c r="C532" i="7"/>
  <c r="B532" i="7"/>
  <c r="N531" i="7"/>
  <c r="D531" i="7"/>
  <c r="C531" i="7"/>
  <c r="B531" i="7"/>
  <c r="N530" i="7"/>
  <c r="D530" i="7"/>
  <c r="C530" i="7"/>
  <c r="B530" i="7"/>
  <c r="N529" i="7"/>
  <c r="D529" i="7"/>
  <c r="C529" i="7"/>
  <c r="B529" i="7"/>
  <c r="N528" i="7"/>
  <c r="D528" i="7"/>
  <c r="C528" i="7"/>
  <c r="B528" i="7"/>
  <c r="N527" i="7"/>
  <c r="D527" i="7"/>
  <c r="C527" i="7"/>
  <c r="B527" i="7"/>
  <c r="N526" i="7"/>
  <c r="D526" i="7"/>
  <c r="C526" i="7"/>
  <c r="B526" i="7"/>
  <c r="H518" i="7"/>
  <c r="N518" i="7" s="1"/>
  <c r="D518" i="7"/>
  <c r="C518" i="7"/>
  <c r="B518" i="7"/>
  <c r="N517" i="7"/>
  <c r="D517" i="7"/>
  <c r="C517" i="7"/>
  <c r="B517" i="7"/>
  <c r="N516" i="7"/>
  <c r="D516" i="7"/>
  <c r="C516" i="7"/>
  <c r="B516" i="7"/>
  <c r="N515" i="7"/>
  <c r="D515" i="7"/>
  <c r="C515" i="7"/>
  <c r="B515" i="7"/>
  <c r="N514" i="7"/>
  <c r="D514" i="7"/>
  <c r="C514" i="7"/>
  <c r="B514" i="7"/>
  <c r="N513" i="7"/>
  <c r="D513" i="7"/>
  <c r="C513" i="7"/>
  <c r="B513" i="7"/>
  <c r="N512" i="7"/>
  <c r="D512" i="7"/>
  <c r="C512" i="7"/>
  <c r="B512" i="7"/>
  <c r="N511" i="7"/>
  <c r="D511" i="7"/>
  <c r="C511" i="7"/>
  <c r="B511" i="7"/>
  <c r="N510" i="7"/>
  <c r="D510" i="7"/>
  <c r="C510" i="7"/>
  <c r="B510" i="7"/>
  <c r="N509" i="7"/>
  <c r="I508" i="7"/>
  <c r="H508" i="7"/>
  <c r="N507" i="7"/>
  <c r="D507" i="7"/>
  <c r="C507" i="7"/>
  <c r="B507" i="7"/>
  <c r="N506" i="7"/>
  <c r="D506" i="7"/>
  <c r="C506" i="7"/>
  <c r="B506" i="7"/>
  <c r="N505" i="7"/>
  <c r="D505" i="7"/>
  <c r="C505" i="7"/>
  <c r="B505" i="7"/>
  <c r="N504" i="7"/>
  <c r="D504" i="7"/>
  <c r="C504" i="7"/>
  <c r="B504" i="7"/>
  <c r="N503" i="7"/>
  <c r="D503" i="7"/>
  <c r="C503" i="7"/>
  <c r="B503" i="7"/>
  <c r="N502" i="7"/>
  <c r="D502" i="7"/>
  <c r="C502" i="7"/>
  <c r="B502" i="7"/>
  <c r="N501" i="7"/>
  <c r="D501" i="7"/>
  <c r="C501" i="7"/>
  <c r="B501" i="7"/>
  <c r="N500" i="7"/>
  <c r="D500" i="7"/>
  <c r="C500" i="7"/>
  <c r="B500" i="7"/>
  <c r="N499" i="7"/>
  <c r="D499" i="7"/>
  <c r="C499" i="7"/>
  <c r="B499" i="7"/>
  <c r="N498" i="7"/>
  <c r="D498" i="7"/>
  <c r="C498" i="7"/>
  <c r="B498" i="7"/>
  <c r="N497" i="7"/>
  <c r="D497" i="7"/>
  <c r="C497" i="7"/>
  <c r="B497" i="7"/>
  <c r="N496" i="7"/>
  <c r="D496" i="7"/>
  <c r="C496" i="7"/>
  <c r="B496" i="7"/>
  <c r="N495" i="7"/>
  <c r="D495" i="7"/>
  <c r="C495" i="7"/>
  <c r="B495" i="7"/>
  <c r="N494" i="7"/>
  <c r="D494" i="7"/>
  <c r="C494" i="7"/>
  <c r="B494" i="7"/>
  <c r="N493" i="7"/>
  <c r="D493" i="7"/>
  <c r="C493" i="7"/>
  <c r="B493" i="7"/>
  <c r="N492" i="7"/>
  <c r="D492" i="7"/>
  <c r="C492" i="7"/>
  <c r="B492" i="7"/>
  <c r="N491" i="7"/>
  <c r="D491" i="7"/>
  <c r="C491" i="7"/>
  <c r="B491" i="7"/>
  <c r="N490" i="7"/>
  <c r="D490" i="7"/>
  <c r="C490" i="7"/>
  <c r="B490" i="7"/>
  <c r="N489" i="7"/>
  <c r="D489" i="7"/>
  <c r="C489" i="7"/>
  <c r="B489" i="7"/>
  <c r="N488" i="7"/>
  <c r="D488" i="7"/>
  <c r="C488" i="7"/>
  <c r="B488" i="7"/>
  <c r="N487" i="7"/>
  <c r="D487" i="7"/>
  <c r="C487" i="7"/>
  <c r="B487" i="7"/>
  <c r="N486" i="7"/>
  <c r="D486" i="7"/>
  <c r="C486" i="7"/>
  <c r="B486" i="7"/>
  <c r="N485" i="7"/>
  <c r="D485" i="7"/>
  <c r="C485" i="7"/>
  <c r="B485" i="7"/>
  <c r="N484" i="7"/>
  <c r="D484" i="7"/>
  <c r="C484" i="7"/>
  <c r="B484" i="7"/>
  <c r="N483" i="7"/>
  <c r="D483" i="7"/>
  <c r="C483" i="7"/>
  <c r="B483" i="7"/>
  <c r="N482" i="7"/>
  <c r="D482" i="7"/>
  <c r="C482" i="7"/>
  <c r="B482" i="7"/>
  <c r="N481" i="7"/>
  <c r="D481" i="7"/>
  <c r="C481" i="7"/>
  <c r="B481" i="7"/>
  <c r="N480" i="7"/>
  <c r="D480" i="7"/>
  <c r="C480" i="7"/>
  <c r="B480" i="7"/>
  <c r="N479" i="7"/>
  <c r="D479" i="7"/>
  <c r="C479" i="7"/>
  <c r="B479" i="7"/>
  <c r="N478" i="7"/>
  <c r="D478" i="7"/>
  <c r="C478" i="7"/>
  <c r="B478" i="7"/>
  <c r="N477" i="7"/>
  <c r="D477" i="7"/>
  <c r="C477" i="7"/>
  <c r="B477" i="7"/>
  <c r="N476" i="7"/>
  <c r="I475" i="7"/>
  <c r="H475" i="7"/>
  <c r="N470" i="7"/>
  <c r="D470" i="7"/>
  <c r="C470" i="7"/>
  <c r="B470" i="7"/>
  <c r="N469" i="7"/>
  <c r="D469" i="7"/>
  <c r="C469" i="7"/>
  <c r="B469" i="7"/>
  <c r="N468" i="7"/>
  <c r="D468" i="7"/>
  <c r="C468" i="7"/>
  <c r="B468" i="7"/>
  <c r="N467" i="7"/>
  <c r="D467" i="7"/>
  <c r="C467" i="7"/>
  <c r="B467" i="7"/>
  <c r="N466" i="7"/>
  <c r="D466" i="7"/>
  <c r="C466" i="7"/>
  <c r="B466" i="7"/>
  <c r="N465" i="7"/>
  <c r="D465" i="7"/>
  <c r="C465" i="7"/>
  <c r="B465" i="7"/>
  <c r="N464" i="7"/>
  <c r="D464" i="7"/>
  <c r="C464" i="7"/>
  <c r="B464" i="7"/>
  <c r="N463" i="7"/>
  <c r="D463" i="7"/>
  <c r="C463" i="7"/>
  <c r="B463" i="7"/>
  <c r="N462" i="7"/>
  <c r="D462" i="7"/>
  <c r="C462" i="7"/>
  <c r="B462" i="7"/>
  <c r="N461" i="7"/>
  <c r="D461" i="7"/>
  <c r="C461" i="7"/>
  <c r="B461" i="7"/>
  <c r="N460" i="7"/>
  <c r="D460" i="7"/>
  <c r="C460" i="7"/>
  <c r="B460" i="7"/>
  <c r="N459" i="7"/>
  <c r="D459" i="7"/>
  <c r="C459" i="7"/>
  <c r="B459" i="7"/>
  <c r="N458" i="7"/>
  <c r="D458" i="7"/>
  <c r="C458" i="7"/>
  <c r="B458" i="7"/>
  <c r="N457" i="7"/>
  <c r="D457" i="7"/>
  <c r="C457" i="7"/>
  <c r="B457" i="7"/>
  <c r="N456" i="7"/>
  <c r="D456" i="7"/>
  <c r="C456" i="7"/>
  <c r="B456" i="7"/>
  <c r="N455" i="7"/>
  <c r="D455" i="7"/>
  <c r="C455" i="7"/>
  <c r="B455" i="7"/>
  <c r="N454" i="7"/>
  <c r="D454" i="7"/>
  <c r="C454" i="7"/>
  <c r="B454" i="7"/>
  <c r="N453" i="7"/>
  <c r="D453" i="7"/>
  <c r="C453" i="7"/>
  <c r="B453" i="7"/>
  <c r="N452" i="7"/>
  <c r="D452" i="7"/>
  <c r="C452" i="7"/>
  <c r="B452" i="7"/>
  <c r="N446" i="7"/>
  <c r="I445" i="7"/>
  <c r="N444" i="7"/>
  <c r="D444" i="7"/>
  <c r="C444" i="7"/>
  <c r="B444" i="7"/>
  <c r="N443" i="7"/>
  <c r="D443" i="7"/>
  <c r="C443" i="7"/>
  <c r="B443" i="7"/>
  <c r="N442" i="7"/>
  <c r="D442" i="7"/>
  <c r="C442" i="7"/>
  <c r="B442" i="7"/>
  <c r="N441" i="7"/>
  <c r="D441" i="7"/>
  <c r="C441" i="7"/>
  <c r="B441" i="7"/>
  <c r="N440" i="7"/>
  <c r="D440" i="7"/>
  <c r="C440" i="7"/>
  <c r="B440" i="7"/>
  <c r="N439" i="7"/>
  <c r="D439" i="7"/>
  <c r="C439" i="7"/>
  <c r="B439" i="7"/>
  <c r="N438" i="7"/>
  <c r="D438" i="7"/>
  <c r="C438" i="7"/>
  <c r="B438" i="7"/>
  <c r="N437" i="7"/>
  <c r="D437" i="7"/>
  <c r="C437" i="7"/>
  <c r="B437" i="7"/>
  <c r="N436" i="7"/>
  <c r="D436" i="7"/>
  <c r="C436" i="7"/>
  <c r="B436" i="7"/>
  <c r="N435" i="7"/>
  <c r="D435" i="7"/>
  <c r="C435" i="7"/>
  <c r="B435" i="7"/>
  <c r="H434" i="7"/>
  <c r="H445" i="7" s="1"/>
  <c r="D434" i="7"/>
  <c r="C434" i="7"/>
  <c r="B434" i="7"/>
  <c r="N433" i="7"/>
  <c r="I432" i="7"/>
  <c r="H432" i="7"/>
  <c r="N431" i="7"/>
  <c r="D431" i="7"/>
  <c r="C431" i="7"/>
  <c r="B431" i="7"/>
  <c r="N430" i="7"/>
  <c r="D430" i="7"/>
  <c r="C430" i="7"/>
  <c r="B430" i="7"/>
  <c r="N429" i="7"/>
  <c r="D429" i="7"/>
  <c r="C429" i="7"/>
  <c r="B429" i="7"/>
  <c r="N428" i="7"/>
  <c r="D428" i="7"/>
  <c r="C428" i="7"/>
  <c r="B428" i="7"/>
  <c r="N427" i="7"/>
  <c r="D427" i="7"/>
  <c r="C427" i="7"/>
  <c r="B427" i="7"/>
  <c r="N426" i="7"/>
  <c r="D426" i="7"/>
  <c r="C426" i="7"/>
  <c r="B426" i="7"/>
  <c r="N425" i="7"/>
  <c r="D425" i="7"/>
  <c r="C425" i="7"/>
  <c r="B425" i="7"/>
  <c r="N424" i="7"/>
  <c r="I423" i="7"/>
  <c r="H423" i="7"/>
  <c r="N422" i="7"/>
  <c r="D422" i="7"/>
  <c r="C422" i="7"/>
  <c r="B422" i="7"/>
  <c r="N421" i="7"/>
  <c r="D421" i="7"/>
  <c r="C421" i="7"/>
  <c r="B421" i="7"/>
  <c r="N420" i="7"/>
  <c r="D420" i="7"/>
  <c r="C420" i="7"/>
  <c r="B420" i="7"/>
  <c r="N419" i="7"/>
  <c r="D419" i="7"/>
  <c r="C419" i="7"/>
  <c r="B419" i="7"/>
  <c r="N418" i="7"/>
  <c r="D418" i="7"/>
  <c r="C418" i="7"/>
  <c r="B418" i="7"/>
  <c r="N417" i="7"/>
  <c r="D417" i="7"/>
  <c r="C417" i="7"/>
  <c r="B417" i="7"/>
  <c r="N416" i="7"/>
  <c r="D416" i="7"/>
  <c r="C416" i="7"/>
  <c r="B416" i="7"/>
  <c r="N415" i="7"/>
  <c r="D415" i="7"/>
  <c r="C415" i="7"/>
  <c r="B415" i="7"/>
  <c r="N414" i="7"/>
  <c r="D414" i="7"/>
  <c r="C414" i="7"/>
  <c r="B414" i="7"/>
  <c r="N413" i="7"/>
  <c r="D413" i="7"/>
  <c r="C413" i="7"/>
  <c r="B413" i="7"/>
  <c r="N412" i="7"/>
  <c r="D412" i="7"/>
  <c r="C412" i="7"/>
  <c r="B412" i="7"/>
  <c r="N411" i="7"/>
  <c r="D411" i="7"/>
  <c r="C411" i="7"/>
  <c r="B411" i="7"/>
  <c r="N410" i="7"/>
  <c r="D410" i="7"/>
  <c r="C410" i="7"/>
  <c r="B410" i="7"/>
  <c r="N409" i="7"/>
  <c r="I408" i="7"/>
  <c r="H408" i="7"/>
  <c r="N407" i="7"/>
  <c r="D407" i="7"/>
  <c r="C407" i="7"/>
  <c r="B407" i="7"/>
  <c r="N406" i="7"/>
  <c r="D406" i="7"/>
  <c r="C406" i="7"/>
  <c r="B406" i="7"/>
  <c r="N405" i="7"/>
  <c r="D405" i="7"/>
  <c r="C405" i="7"/>
  <c r="B405" i="7"/>
  <c r="N404" i="7"/>
  <c r="D404" i="7"/>
  <c r="C404" i="7"/>
  <c r="B404" i="7"/>
  <c r="N403" i="7"/>
  <c r="D403" i="7"/>
  <c r="C403" i="7"/>
  <c r="B403" i="7"/>
  <c r="N402" i="7"/>
  <c r="D402" i="7"/>
  <c r="C402" i="7"/>
  <c r="B402" i="7"/>
  <c r="N401" i="7"/>
  <c r="D401" i="7"/>
  <c r="C401" i="7"/>
  <c r="B401" i="7"/>
  <c r="N400" i="7"/>
  <c r="D400" i="7"/>
  <c r="C400" i="7"/>
  <c r="B400" i="7"/>
  <c r="N399" i="7"/>
  <c r="D399" i="7"/>
  <c r="C399" i="7"/>
  <c r="B399" i="7"/>
  <c r="N398" i="7"/>
  <c r="D398" i="7"/>
  <c r="C398" i="7"/>
  <c r="B398" i="7"/>
  <c r="N397" i="7"/>
  <c r="D397" i="7"/>
  <c r="C397" i="7"/>
  <c r="B397" i="7"/>
  <c r="N396" i="7"/>
  <c r="D396" i="7"/>
  <c r="C396" i="7"/>
  <c r="B396" i="7"/>
  <c r="N395" i="7"/>
  <c r="D395" i="7"/>
  <c r="C395" i="7"/>
  <c r="B395" i="7"/>
  <c r="N394" i="7"/>
  <c r="D394" i="7"/>
  <c r="C394" i="7"/>
  <c r="B394" i="7"/>
  <c r="N393" i="7"/>
  <c r="D393" i="7"/>
  <c r="C393" i="7"/>
  <c r="B393" i="7"/>
  <c r="N392" i="7"/>
  <c r="D392" i="7"/>
  <c r="C392" i="7"/>
  <c r="B392" i="7"/>
  <c r="N391" i="7"/>
  <c r="D391" i="7"/>
  <c r="C391" i="7"/>
  <c r="B391" i="7"/>
  <c r="N390" i="7"/>
  <c r="D390" i="7"/>
  <c r="C390" i="7"/>
  <c r="B390" i="7"/>
  <c r="N389" i="7"/>
  <c r="D389" i="7"/>
  <c r="C389" i="7"/>
  <c r="B389" i="7"/>
  <c r="N388" i="7"/>
  <c r="D388" i="7"/>
  <c r="C388" i="7"/>
  <c r="B388" i="7"/>
  <c r="N387" i="7"/>
  <c r="D387" i="7"/>
  <c r="C387" i="7"/>
  <c r="B387" i="7"/>
  <c r="N386" i="7"/>
  <c r="D386" i="7"/>
  <c r="C386" i="7"/>
  <c r="B386" i="7"/>
  <c r="N385" i="7"/>
  <c r="D385" i="7"/>
  <c r="C385" i="7"/>
  <c r="B385" i="7"/>
  <c r="N384" i="7"/>
  <c r="D384" i="7"/>
  <c r="C384" i="7"/>
  <c r="B384" i="7"/>
  <c r="N383" i="7"/>
  <c r="D383" i="7"/>
  <c r="C383" i="7"/>
  <c r="B383" i="7"/>
  <c r="N382" i="7"/>
  <c r="D382" i="7"/>
  <c r="C382" i="7"/>
  <c r="B382" i="7"/>
  <c r="N381" i="7"/>
  <c r="D381" i="7"/>
  <c r="C381" i="7"/>
  <c r="B381" i="7"/>
  <c r="N380" i="7"/>
  <c r="D380" i="7"/>
  <c r="C380" i="7"/>
  <c r="B380" i="7"/>
  <c r="N379" i="7"/>
  <c r="D379" i="7"/>
  <c r="C379" i="7"/>
  <c r="B379" i="7"/>
  <c r="N378" i="7"/>
  <c r="I377" i="7"/>
  <c r="H377" i="7"/>
  <c r="N376" i="7"/>
  <c r="D376" i="7"/>
  <c r="C376" i="7"/>
  <c r="B376" i="7"/>
  <c r="N375" i="7"/>
  <c r="D375" i="7"/>
  <c r="C375" i="7"/>
  <c r="B375" i="7"/>
  <c r="N374" i="7"/>
  <c r="D374" i="7"/>
  <c r="C374" i="7"/>
  <c r="B374" i="7"/>
  <c r="N373" i="7"/>
  <c r="D373" i="7"/>
  <c r="C373" i="7"/>
  <c r="B373" i="7"/>
  <c r="N372" i="7"/>
  <c r="D372" i="7"/>
  <c r="C372" i="7"/>
  <c r="B372" i="7"/>
  <c r="N371" i="7"/>
  <c r="D371" i="7"/>
  <c r="C371" i="7"/>
  <c r="B371" i="7"/>
  <c r="N370" i="7"/>
  <c r="D370" i="7"/>
  <c r="C370" i="7"/>
  <c r="B370" i="7"/>
  <c r="N369" i="7"/>
  <c r="D369" i="7"/>
  <c r="C369" i="7"/>
  <c r="B369" i="7"/>
  <c r="N368" i="7"/>
  <c r="D368" i="7"/>
  <c r="C368" i="7"/>
  <c r="B368" i="7"/>
  <c r="N367" i="7"/>
  <c r="D367" i="7"/>
  <c r="C367" i="7"/>
  <c r="B367" i="7"/>
  <c r="N366" i="7"/>
  <c r="D366" i="7"/>
  <c r="C366" i="7"/>
  <c r="B366" i="7"/>
  <c r="N365" i="7"/>
  <c r="D365" i="7"/>
  <c r="C365" i="7"/>
  <c r="B365" i="7"/>
  <c r="N364" i="7"/>
  <c r="D364" i="7"/>
  <c r="C364" i="7"/>
  <c r="B364" i="7"/>
  <c r="N363" i="7"/>
  <c r="D363" i="7"/>
  <c r="C363" i="7"/>
  <c r="B363" i="7"/>
  <c r="N362" i="7"/>
  <c r="D362" i="7"/>
  <c r="C362" i="7"/>
  <c r="B362" i="7"/>
  <c r="N361" i="7"/>
  <c r="D361" i="7"/>
  <c r="C361" i="7"/>
  <c r="B361" i="7"/>
  <c r="N360" i="7"/>
  <c r="D360" i="7"/>
  <c r="C360" i="7"/>
  <c r="B360" i="7"/>
  <c r="N359" i="7"/>
  <c r="D359" i="7"/>
  <c r="C359" i="7"/>
  <c r="B359" i="7"/>
  <c r="N358" i="7"/>
  <c r="D358" i="7"/>
  <c r="C358" i="7"/>
  <c r="B358" i="7"/>
  <c r="N357" i="7"/>
  <c r="D357" i="7"/>
  <c r="C357" i="7"/>
  <c r="B357" i="7"/>
  <c r="N356" i="7"/>
  <c r="D356" i="7"/>
  <c r="C356" i="7"/>
  <c r="B356" i="7"/>
  <c r="N355" i="7"/>
  <c r="D355" i="7"/>
  <c r="C355" i="7"/>
  <c r="B355" i="7"/>
  <c r="N354" i="7"/>
  <c r="D354" i="7"/>
  <c r="C354" i="7"/>
  <c r="B354" i="7"/>
  <c r="N353" i="7"/>
  <c r="D353" i="7"/>
  <c r="C353" i="7"/>
  <c r="B353" i="7"/>
  <c r="N352" i="7"/>
  <c r="D352" i="7"/>
  <c r="C352" i="7"/>
  <c r="B352" i="7"/>
  <c r="N351" i="7"/>
  <c r="D351" i="7"/>
  <c r="C351" i="7"/>
  <c r="B351" i="7"/>
  <c r="N350" i="7"/>
  <c r="D350" i="7"/>
  <c r="C350" i="7"/>
  <c r="B350" i="7"/>
  <c r="N349" i="7"/>
  <c r="D349" i="7"/>
  <c r="C349" i="7"/>
  <c r="B349" i="7"/>
  <c r="N348" i="7"/>
  <c r="D348" i="7"/>
  <c r="C348" i="7"/>
  <c r="B348" i="7"/>
  <c r="N347" i="7"/>
  <c r="D347" i="7"/>
  <c r="C347" i="7"/>
  <c r="B347" i="7"/>
  <c r="N346" i="7"/>
  <c r="D346" i="7"/>
  <c r="C346" i="7"/>
  <c r="B346" i="7"/>
  <c r="N345" i="7"/>
  <c r="D345" i="7"/>
  <c r="C345" i="7"/>
  <c r="B345" i="7"/>
  <c r="N344" i="7"/>
  <c r="D344" i="7"/>
  <c r="C344" i="7"/>
  <c r="B344" i="7"/>
  <c r="N343" i="7"/>
  <c r="D343" i="7"/>
  <c r="C343" i="7"/>
  <c r="B343" i="7"/>
  <c r="N342" i="7"/>
  <c r="D342" i="7"/>
  <c r="C342" i="7"/>
  <c r="B342" i="7"/>
  <c r="N341" i="7"/>
  <c r="D341" i="7"/>
  <c r="C341" i="7"/>
  <c r="B341" i="7"/>
  <c r="N340" i="7"/>
  <c r="D340" i="7"/>
  <c r="C340" i="7"/>
  <c r="B340" i="7"/>
  <c r="N339" i="7"/>
  <c r="D339" i="7"/>
  <c r="C339" i="7"/>
  <c r="B339" i="7"/>
  <c r="N338" i="7"/>
  <c r="D338" i="7"/>
  <c r="C338" i="7"/>
  <c r="B338" i="7"/>
  <c r="N337" i="7"/>
  <c r="D337" i="7"/>
  <c r="C337" i="7"/>
  <c r="B337" i="7"/>
  <c r="N336" i="7"/>
  <c r="D336" i="7"/>
  <c r="C336" i="7"/>
  <c r="B336" i="7"/>
  <c r="N335" i="7"/>
  <c r="D335" i="7"/>
  <c r="C335" i="7"/>
  <c r="B335" i="7"/>
  <c r="N334" i="7"/>
  <c r="D334" i="7"/>
  <c r="C334" i="7"/>
  <c r="B334" i="7"/>
  <c r="N333" i="7"/>
  <c r="D333" i="7"/>
  <c r="C333" i="7"/>
  <c r="B333" i="7"/>
  <c r="N332" i="7"/>
  <c r="D332" i="7"/>
  <c r="C332" i="7"/>
  <c r="B332" i="7"/>
  <c r="N331" i="7"/>
  <c r="D331" i="7"/>
  <c r="C331" i="7"/>
  <c r="B331" i="7"/>
  <c r="N330" i="7"/>
  <c r="D330" i="7"/>
  <c r="C330" i="7"/>
  <c r="B330" i="7"/>
  <c r="N329" i="7"/>
  <c r="D329" i="7"/>
  <c r="C329" i="7"/>
  <c r="B329" i="7"/>
  <c r="N328" i="7"/>
  <c r="D328" i="7"/>
  <c r="C328" i="7"/>
  <c r="B328" i="7"/>
  <c r="N327" i="7"/>
  <c r="D327" i="7"/>
  <c r="C327" i="7"/>
  <c r="B327" i="7"/>
  <c r="N326" i="7"/>
  <c r="D326" i="7"/>
  <c r="C326" i="7"/>
  <c r="B326" i="7"/>
  <c r="N325" i="7"/>
  <c r="D325" i="7"/>
  <c r="C325" i="7"/>
  <c r="B325" i="7"/>
  <c r="N324" i="7"/>
  <c r="I323" i="7"/>
  <c r="H323" i="7"/>
  <c r="N322" i="7"/>
  <c r="D322" i="7"/>
  <c r="C322" i="7"/>
  <c r="B322" i="7"/>
  <c r="N321" i="7"/>
  <c r="D321" i="7"/>
  <c r="C321" i="7"/>
  <c r="B321" i="7"/>
  <c r="N320" i="7"/>
  <c r="D320" i="7"/>
  <c r="C320" i="7"/>
  <c r="B320" i="7"/>
  <c r="N319" i="7"/>
  <c r="D319" i="7"/>
  <c r="C319" i="7"/>
  <c r="B319" i="7"/>
  <c r="N318" i="7"/>
  <c r="D318" i="7"/>
  <c r="C318" i="7"/>
  <c r="B318" i="7"/>
  <c r="N317" i="7"/>
  <c r="D317" i="7"/>
  <c r="C317" i="7"/>
  <c r="B317" i="7"/>
  <c r="N316" i="7"/>
  <c r="D316" i="7"/>
  <c r="C316" i="7"/>
  <c r="B316" i="7"/>
  <c r="N315" i="7"/>
  <c r="D315" i="7"/>
  <c r="C315" i="7"/>
  <c r="B315" i="7"/>
  <c r="N314" i="7"/>
  <c r="D314" i="7"/>
  <c r="C314" i="7"/>
  <c r="B314" i="7"/>
  <c r="N313" i="7"/>
  <c r="D313" i="7"/>
  <c r="C313" i="7"/>
  <c r="B313" i="7"/>
  <c r="N312" i="7"/>
  <c r="D312" i="7"/>
  <c r="C312" i="7"/>
  <c r="B312" i="7"/>
  <c r="N311" i="7"/>
  <c r="D311" i="7"/>
  <c r="C311" i="7"/>
  <c r="B311" i="7"/>
  <c r="N310" i="7"/>
  <c r="D310" i="7"/>
  <c r="C310" i="7"/>
  <c r="B310" i="7"/>
  <c r="N309" i="7"/>
  <c r="D309" i="7"/>
  <c r="C309" i="7"/>
  <c r="B309" i="7"/>
  <c r="N308" i="7"/>
  <c r="D308" i="7"/>
  <c r="C308" i="7"/>
  <c r="B308" i="7"/>
  <c r="N307" i="7"/>
  <c r="D307" i="7"/>
  <c r="C307" i="7"/>
  <c r="B307" i="7"/>
  <c r="N306" i="7"/>
  <c r="D306" i="7"/>
  <c r="C306" i="7"/>
  <c r="B306" i="7"/>
  <c r="N305" i="7"/>
  <c r="I304" i="7"/>
  <c r="H304" i="7"/>
  <c r="N303" i="7"/>
  <c r="D303" i="7"/>
  <c r="C303" i="7"/>
  <c r="B303" i="7"/>
  <c r="N302" i="7"/>
  <c r="D302" i="7"/>
  <c r="C302" i="7"/>
  <c r="B302" i="7"/>
  <c r="N301" i="7"/>
  <c r="D301" i="7"/>
  <c r="C301" i="7"/>
  <c r="B301" i="7"/>
  <c r="N300" i="7"/>
  <c r="D300" i="7"/>
  <c r="C300" i="7"/>
  <c r="B300" i="7"/>
  <c r="N299" i="7"/>
  <c r="D299" i="7"/>
  <c r="C299" i="7"/>
  <c r="B299" i="7"/>
  <c r="N298" i="7"/>
  <c r="D298" i="7"/>
  <c r="C298" i="7"/>
  <c r="B298" i="7"/>
  <c r="N297" i="7"/>
  <c r="D297" i="7"/>
  <c r="C297" i="7"/>
  <c r="B297" i="7"/>
  <c r="N296" i="7"/>
  <c r="D296" i="7"/>
  <c r="C296" i="7"/>
  <c r="B296" i="7"/>
  <c r="N295" i="7"/>
  <c r="D295" i="7"/>
  <c r="C295" i="7"/>
  <c r="B295" i="7"/>
  <c r="N294" i="7"/>
  <c r="D294" i="7"/>
  <c r="C294" i="7"/>
  <c r="B294" i="7"/>
  <c r="N293" i="7"/>
  <c r="D293" i="7"/>
  <c r="C293" i="7"/>
  <c r="B293" i="7"/>
  <c r="N292" i="7"/>
  <c r="D292" i="7"/>
  <c r="C292" i="7"/>
  <c r="B292" i="7"/>
  <c r="N291" i="7"/>
  <c r="D291" i="7"/>
  <c r="C291" i="7"/>
  <c r="B291" i="7"/>
  <c r="N290" i="7"/>
  <c r="D290" i="7"/>
  <c r="C290" i="7"/>
  <c r="B290" i="7"/>
  <c r="N289" i="7"/>
  <c r="D289" i="7"/>
  <c r="C289" i="7"/>
  <c r="B289" i="7"/>
  <c r="N288" i="7"/>
  <c r="D288" i="7"/>
  <c r="C288" i="7"/>
  <c r="B288" i="7"/>
  <c r="N287" i="7"/>
  <c r="D287" i="7"/>
  <c r="C287" i="7"/>
  <c r="B287" i="7"/>
  <c r="N286" i="7"/>
  <c r="D286" i="7"/>
  <c r="C286" i="7"/>
  <c r="B286" i="7"/>
  <c r="N285" i="7"/>
  <c r="D285" i="7"/>
  <c r="C285" i="7"/>
  <c r="B285" i="7"/>
  <c r="N284" i="7"/>
  <c r="D284" i="7"/>
  <c r="C284" i="7"/>
  <c r="B284" i="7"/>
  <c r="N283" i="7"/>
  <c r="D283" i="7"/>
  <c r="C283" i="7"/>
  <c r="B283" i="7"/>
  <c r="N282" i="7"/>
  <c r="D282" i="7"/>
  <c r="C282" i="7"/>
  <c r="B282" i="7"/>
  <c r="N281" i="7"/>
  <c r="D281" i="7"/>
  <c r="C281" i="7"/>
  <c r="B281" i="7"/>
  <c r="N280" i="7"/>
  <c r="D280" i="7"/>
  <c r="C280" i="7"/>
  <c r="B280" i="7"/>
  <c r="N279" i="7"/>
  <c r="I278" i="7"/>
  <c r="H278" i="7"/>
  <c r="N277" i="7"/>
  <c r="D277" i="7"/>
  <c r="C277" i="7"/>
  <c r="B277" i="7"/>
  <c r="N276" i="7"/>
  <c r="D276" i="7"/>
  <c r="C276" i="7"/>
  <c r="B276" i="7"/>
  <c r="N275" i="7"/>
  <c r="D275" i="7"/>
  <c r="C275" i="7"/>
  <c r="B275" i="7"/>
  <c r="N274" i="7"/>
  <c r="D274" i="7"/>
  <c r="C274" i="7"/>
  <c r="B274" i="7"/>
  <c r="N273" i="7"/>
  <c r="D273" i="7"/>
  <c r="C273" i="7"/>
  <c r="B273" i="7"/>
  <c r="N272" i="7"/>
  <c r="D272" i="7"/>
  <c r="C272" i="7"/>
  <c r="B272" i="7"/>
  <c r="N271" i="7"/>
  <c r="D271" i="7"/>
  <c r="C271" i="7"/>
  <c r="B271" i="7"/>
  <c r="N270" i="7"/>
  <c r="D270" i="7"/>
  <c r="C270" i="7"/>
  <c r="B270" i="7"/>
  <c r="N269" i="7"/>
  <c r="D269" i="7"/>
  <c r="C269" i="7"/>
  <c r="B269" i="7"/>
  <c r="N268" i="7"/>
  <c r="D268" i="7"/>
  <c r="C268" i="7"/>
  <c r="B268" i="7"/>
  <c r="N267" i="7"/>
  <c r="D267" i="7"/>
  <c r="C267" i="7"/>
  <c r="B267" i="7"/>
  <c r="N266" i="7"/>
  <c r="D266" i="7"/>
  <c r="C266" i="7"/>
  <c r="B266" i="7"/>
  <c r="N265" i="7"/>
  <c r="D265" i="7"/>
  <c r="C265" i="7"/>
  <c r="B265" i="7"/>
  <c r="N264" i="7"/>
  <c r="D264" i="7"/>
  <c r="C264" i="7"/>
  <c r="B264" i="7"/>
  <c r="N263" i="7"/>
  <c r="D263" i="7"/>
  <c r="C263" i="7"/>
  <c r="B263" i="7"/>
  <c r="N262" i="7"/>
  <c r="D262" i="7"/>
  <c r="C262" i="7"/>
  <c r="B262" i="7"/>
  <c r="N261" i="7"/>
  <c r="D261" i="7"/>
  <c r="C261" i="7"/>
  <c r="B261" i="7"/>
  <c r="N260" i="7"/>
  <c r="D260" i="7"/>
  <c r="C260" i="7"/>
  <c r="B260" i="7"/>
  <c r="N259" i="7"/>
  <c r="D259" i="7"/>
  <c r="C259" i="7"/>
  <c r="B259" i="7"/>
  <c r="N258" i="7"/>
  <c r="D258" i="7"/>
  <c r="C258" i="7"/>
  <c r="B258" i="7"/>
  <c r="N257" i="7"/>
  <c r="D257" i="7"/>
  <c r="C257" i="7"/>
  <c r="B257" i="7"/>
  <c r="N256" i="7"/>
  <c r="D256" i="7"/>
  <c r="C256" i="7"/>
  <c r="B256" i="7"/>
  <c r="N255" i="7"/>
  <c r="D255" i="7"/>
  <c r="C255" i="7"/>
  <c r="B255" i="7"/>
  <c r="N254" i="7"/>
  <c r="D254" i="7"/>
  <c r="C254" i="7"/>
  <c r="B254" i="7"/>
  <c r="N253" i="7"/>
  <c r="D253" i="7"/>
  <c r="C253" i="7"/>
  <c r="B253" i="7"/>
  <c r="N252" i="7"/>
  <c r="D252" i="7"/>
  <c r="C252" i="7"/>
  <c r="B252" i="7"/>
  <c r="N251" i="7"/>
  <c r="D251" i="7"/>
  <c r="C251" i="7"/>
  <c r="B251" i="7"/>
  <c r="N250" i="7"/>
  <c r="D250" i="7"/>
  <c r="C250" i="7"/>
  <c r="B250" i="7"/>
  <c r="N249" i="7"/>
  <c r="D249" i="7"/>
  <c r="C249" i="7"/>
  <c r="B249" i="7"/>
  <c r="N248" i="7"/>
  <c r="D248" i="7"/>
  <c r="C248" i="7"/>
  <c r="B248" i="7"/>
  <c r="N247" i="7"/>
  <c r="D247" i="7"/>
  <c r="C247" i="7"/>
  <c r="B247" i="7"/>
  <c r="N246" i="7"/>
  <c r="D246" i="7"/>
  <c r="C246" i="7"/>
  <c r="B246" i="7"/>
  <c r="N245" i="7"/>
  <c r="D245" i="7"/>
  <c r="C245" i="7"/>
  <c r="B245" i="7"/>
  <c r="N244" i="7"/>
  <c r="D244" i="7"/>
  <c r="C244" i="7"/>
  <c r="B244" i="7"/>
  <c r="N243" i="7"/>
  <c r="D243" i="7"/>
  <c r="C243" i="7"/>
  <c r="B243" i="7"/>
  <c r="N242" i="7"/>
  <c r="D242" i="7"/>
  <c r="C242" i="7"/>
  <c r="B242" i="7"/>
  <c r="N241" i="7"/>
  <c r="D241" i="7"/>
  <c r="C241" i="7"/>
  <c r="B241" i="7"/>
  <c r="N240" i="7"/>
  <c r="D240" i="7"/>
  <c r="C240" i="7"/>
  <c r="B240" i="7"/>
  <c r="N239" i="7"/>
  <c r="D239" i="7"/>
  <c r="C239" i="7"/>
  <c r="B239" i="7"/>
  <c r="N238" i="7"/>
  <c r="D238" i="7"/>
  <c r="C238" i="7"/>
  <c r="B238" i="7"/>
  <c r="N237" i="7"/>
  <c r="D237" i="7"/>
  <c r="C237" i="7"/>
  <c r="B237" i="7"/>
  <c r="N236" i="7"/>
  <c r="D236" i="7"/>
  <c r="C236" i="7"/>
  <c r="B236" i="7"/>
  <c r="N235" i="7"/>
  <c r="I234" i="7"/>
  <c r="H234" i="7"/>
  <c r="N233" i="7"/>
  <c r="D233" i="7"/>
  <c r="C233" i="7"/>
  <c r="B233" i="7"/>
  <c r="N232" i="7"/>
  <c r="D232" i="7"/>
  <c r="C232" i="7"/>
  <c r="B232" i="7"/>
  <c r="N231" i="7"/>
  <c r="D231" i="7"/>
  <c r="C231" i="7"/>
  <c r="B231" i="7"/>
  <c r="N230" i="7"/>
  <c r="D230" i="7"/>
  <c r="C230" i="7"/>
  <c r="B230" i="7"/>
  <c r="N229" i="7"/>
  <c r="D229" i="7"/>
  <c r="C229" i="7"/>
  <c r="B229" i="7"/>
  <c r="N228" i="7"/>
  <c r="D228" i="7"/>
  <c r="C228" i="7"/>
  <c r="B228" i="7"/>
  <c r="N227" i="7"/>
  <c r="D227" i="7"/>
  <c r="C227" i="7"/>
  <c r="B227" i="7"/>
  <c r="N226" i="7"/>
  <c r="D226" i="7"/>
  <c r="C226" i="7"/>
  <c r="B226" i="7"/>
  <c r="N225" i="7"/>
  <c r="D225" i="7"/>
  <c r="C225" i="7"/>
  <c r="B225" i="7"/>
  <c r="N224" i="7"/>
  <c r="D224" i="7"/>
  <c r="C224" i="7"/>
  <c r="B224" i="7"/>
  <c r="N223" i="7"/>
  <c r="D223" i="7"/>
  <c r="C223" i="7"/>
  <c r="B223" i="7"/>
  <c r="N222" i="7"/>
  <c r="D222" i="7"/>
  <c r="C222" i="7"/>
  <c r="B222" i="7"/>
  <c r="N221" i="7"/>
  <c r="D221" i="7"/>
  <c r="C221" i="7"/>
  <c r="B221" i="7"/>
  <c r="N220" i="7"/>
  <c r="D220" i="7"/>
  <c r="C220" i="7"/>
  <c r="B220" i="7"/>
  <c r="N219" i="7"/>
  <c r="D219" i="7"/>
  <c r="C219" i="7"/>
  <c r="B219" i="7"/>
  <c r="N218" i="7"/>
  <c r="D218" i="7"/>
  <c r="C218" i="7"/>
  <c r="B218" i="7"/>
  <c r="N217" i="7"/>
  <c r="D217" i="7"/>
  <c r="C217" i="7"/>
  <c r="B217" i="7"/>
  <c r="N216" i="7"/>
  <c r="D216" i="7"/>
  <c r="C216" i="7"/>
  <c r="B216" i="7"/>
  <c r="N215" i="7"/>
  <c r="D215" i="7"/>
  <c r="C215" i="7"/>
  <c r="B215" i="7"/>
  <c r="N214" i="7"/>
  <c r="D214" i="7"/>
  <c r="C214" i="7"/>
  <c r="B214" i="7"/>
  <c r="N213" i="7"/>
  <c r="D213" i="7"/>
  <c r="C213" i="7"/>
  <c r="B213" i="7"/>
  <c r="N212" i="7"/>
  <c r="D212" i="7"/>
  <c r="C212" i="7"/>
  <c r="B212" i="7"/>
  <c r="N211" i="7"/>
  <c r="D211" i="7"/>
  <c r="C211" i="7"/>
  <c r="B211" i="7"/>
  <c r="N210" i="7"/>
  <c r="D210" i="7"/>
  <c r="C210" i="7"/>
  <c r="B210" i="7"/>
  <c r="N209" i="7"/>
  <c r="D209" i="7"/>
  <c r="C209" i="7"/>
  <c r="B209" i="7"/>
  <c r="N208" i="7"/>
  <c r="D208" i="7"/>
  <c r="C208" i="7"/>
  <c r="B208" i="7"/>
  <c r="N207" i="7"/>
  <c r="D207" i="7"/>
  <c r="C207" i="7"/>
  <c r="B207" i="7"/>
  <c r="N206" i="7"/>
  <c r="D206" i="7"/>
  <c r="C206" i="7"/>
  <c r="B206" i="7"/>
  <c r="N205" i="7"/>
  <c r="D205" i="7"/>
  <c r="C205" i="7"/>
  <c r="B205" i="7"/>
  <c r="N204" i="7"/>
  <c r="D204" i="7"/>
  <c r="C204" i="7"/>
  <c r="B204" i="7"/>
  <c r="T289" i="7"/>
  <c r="T290" i="7" s="1"/>
  <c r="T291" i="7" s="1"/>
  <c r="T292" i="7" s="1"/>
  <c r="T293" i="7" s="1"/>
  <c r="T294" i="7" s="1"/>
  <c r="T295" i="7" s="1"/>
  <c r="T346" i="7" s="1"/>
  <c r="T347" i="7" s="1"/>
  <c r="T348" i="7" s="1"/>
  <c r="T349" i="7" s="1"/>
  <c r="T350" i="7" s="1"/>
  <c r="T351" i="7" s="1"/>
  <c r="T352" i="7" s="1"/>
  <c r="T353" i="7" s="1"/>
  <c r="T354" i="7" s="1"/>
  <c r="T355" i="7" s="1"/>
  <c r="T356" i="7" s="1"/>
  <c r="N203" i="7"/>
  <c r="D203" i="7"/>
  <c r="C203" i="7"/>
  <c r="B203" i="7"/>
  <c r="N202" i="7"/>
  <c r="D202" i="7"/>
  <c r="C202" i="7"/>
  <c r="B202" i="7"/>
  <c r="N201" i="7"/>
  <c r="D201" i="7"/>
  <c r="C201" i="7"/>
  <c r="B201" i="7"/>
  <c r="N200" i="7"/>
  <c r="D200" i="7"/>
  <c r="C200" i="7"/>
  <c r="B200" i="7"/>
  <c r="N199" i="7"/>
  <c r="D199" i="7"/>
  <c r="C199" i="7"/>
  <c r="B199" i="7"/>
  <c r="N198" i="7"/>
  <c r="D198" i="7"/>
  <c r="C198" i="7"/>
  <c r="B198" i="7"/>
  <c r="N197" i="7"/>
  <c r="D197" i="7"/>
  <c r="C197" i="7"/>
  <c r="B197" i="7"/>
  <c r="N196" i="7"/>
  <c r="D196" i="7"/>
  <c r="C196" i="7"/>
  <c r="B196" i="7"/>
  <c r="N195" i="7"/>
  <c r="D195" i="7"/>
  <c r="C195" i="7"/>
  <c r="B195" i="7"/>
  <c r="N194" i="7"/>
  <c r="D194" i="7"/>
  <c r="C194" i="7"/>
  <c r="B194" i="7"/>
  <c r="N193" i="7"/>
  <c r="I192" i="7"/>
  <c r="H192" i="7"/>
  <c r="N175" i="7"/>
  <c r="D175" i="7"/>
  <c r="C175" i="7"/>
  <c r="B175" i="7"/>
  <c r="N174" i="7"/>
  <c r="D174" i="7"/>
  <c r="C174" i="7"/>
  <c r="B174" i="7"/>
  <c r="N173" i="7"/>
  <c r="D173" i="7"/>
  <c r="C173" i="7"/>
  <c r="B173" i="7"/>
  <c r="N172" i="7"/>
  <c r="D172" i="7"/>
  <c r="C172" i="7"/>
  <c r="B172" i="7"/>
  <c r="N171" i="7"/>
  <c r="D171" i="7"/>
  <c r="C171" i="7"/>
  <c r="B171" i="7"/>
  <c r="N170" i="7"/>
  <c r="D170" i="7"/>
  <c r="C170" i="7"/>
  <c r="B170" i="7"/>
  <c r="N169" i="7"/>
  <c r="D169" i="7"/>
  <c r="C169" i="7"/>
  <c r="B169" i="7"/>
  <c r="N168" i="7"/>
  <c r="D168" i="7"/>
  <c r="C168" i="7"/>
  <c r="B168" i="7"/>
  <c r="N167" i="7"/>
  <c r="D167" i="7"/>
  <c r="C167" i="7"/>
  <c r="B167" i="7"/>
  <c r="N166" i="7"/>
  <c r="D166" i="7"/>
  <c r="C166" i="7"/>
  <c r="B166" i="7"/>
  <c r="N165" i="7"/>
  <c r="D165" i="7"/>
  <c r="C165" i="7"/>
  <c r="B165" i="7"/>
  <c r="N164" i="7"/>
  <c r="D164" i="7"/>
  <c r="C164" i="7"/>
  <c r="B164" i="7"/>
  <c r="N163" i="7"/>
  <c r="D163" i="7"/>
  <c r="C163" i="7"/>
  <c r="B163" i="7"/>
  <c r="N162" i="7"/>
  <c r="D162" i="7"/>
  <c r="C162" i="7"/>
  <c r="B162" i="7"/>
  <c r="N161" i="7"/>
  <c r="D161" i="7"/>
  <c r="C161" i="7"/>
  <c r="B161" i="7"/>
  <c r="N160" i="7"/>
  <c r="D160" i="7"/>
  <c r="C160" i="7"/>
  <c r="B160" i="7"/>
  <c r="N191" i="7"/>
  <c r="D191" i="7"/>
  <c r="C191" i="7"/>
  <c r="B191" i="7"/>
  <c r="N190" i="7"/>
  <c r="D190" i="7"/>
  <c r="C190" i="7"/>
  <c r="B190" i="7"/>
  <c r="N189" i="7"/>
  <c r="D189" i="7"/>
  <c r="C189" i="7"/>
  <c r="B189" i="7"/>
  <c r="N188" i="7"/>
  <c r="D188" i="7"/>
  <c r="C188" i="7"/>
  <c r="B188" i="7"/>
  <c r="N187" i="7"/>
  <c r="D187" i="7"/>
  <c r="C187" i="7"/>
  <c r="B187" i="7"/>
  <c r="N186" i="7"/>
  <c r="D186" i="7"/>
  <c r="C186" i="7"/>
  <c r="B186" i="7"/>
  <c r="N185" i="7"/>
  <c r="D185" i="7"/>
  <c r="C185" i="7"/>
  <c r="B185" i="7"/>
  <c r="N184" i="7"/>
  <c r="D184" i="7"/>
  <c r="C184" i="7"/>
  <c r="B184" i="7"/>
  <c r="N183" i="7"/>
  <c r="D183" i="7"/>
  <c r="C183" i="7"/>
  <c r="B183" i="7"/>
  <c r="N182" i="7"/>
  <c r="D182" i="7"/>
  <c r="C182" i="7"/>
  <c r="B182" i="7"/>
  <c r="N181" i="7"/>
  <c r="D181" i="7"/>
  <c r="C181" i="7"/>
  <c r="B181" i="7"/>
  <c r="N180" i="7"/>
  <c r="D180" i="7"/>
  <c r="C180" i="7"/>
  <c r="B180" i="7"/>
  <c r="N179" i="7"/>
  <c r="D179" i="7"/>
  <c r="C179" i="7"/>
  <c r="B179" i="7"/>
  <c r="N178" i="7"/>
  <c r="D178" i="7"/>
  <c r="C178" i="7"/>
  <c r="B178" i="7"/>
  <c r="N177" i="7"/>
  <c r="D177" i="7"/>
  <c r="C177" i="7"/>
  <c r="B177" i="7"/>
  <c r="N176" i="7"/>
  <c r="D176" i="7"/>
  <c r="C176" i="7"/>
  <c r="B176" i="7"/>
  <c r="N159" i="7"/>
  <c r="I158" i="7"/>
  <c r="H158" i="7"/>
  <c r="N157" i="7"/>
  <c r="D157" i="7"/>
  <c r="C157" i="7"/>
  <c r="B157" i="7"/>
  <c r="N156" i="7"/>
  <c r="D156" i="7"/>
  <c r="C156" i="7"/>
  <c r="B156" i="7"/>
  <c r="N155" i="7"/>
  <c r="D155" i="7"/>
  <c r="C155" i="7"/>
  <c r="B155" i="7"/>
  <c r="N154" i="7"/>
  <c r="D154" i="7"/>
  <c r="C154" i="7"/>
  <c r="B154" i="7"/>
  <c r="N153" i="7"/>
  <c r="D153" i="7"/>
  <c r="C153" i="7"/>
  <c r="B153" i="7"/>
  <c r="N152" i="7"/>
  <c r="D152" i="7"/>
  <c r="C152" i="7"/>
  <c r="B152" i="7"/>
  <c r="N151" i="7"/>
  <c r="D151" i="7"/>
  <c r="C151" i="7"/>
  <c r="B151" i="7"/>
  <c r="N150" i="7"/>
  <c r="D150" i="7"/>
  <c r="C150" i="7"/>
  <c r="B150" i="7"/>
  <c r="N149" i="7"/>
  <c r="D149" i="7"/>
  <c r="C149" i="7"/>
  <c r="B149" i="7"/>
  <c r="N148" i="7"/>
  <c r="D148" i="7"/>
  <c r="C148" i="7"/>
  <c r="B148" i="7"/>
  <c r="N147" i="7"/>
  <c r="D147" i="7"/>
  <c r="C147" i="7"/>
  <c r="B147" i="7"/>
  <c r="N146" i="7"/>
  <c r="D146" i="7"/>
  <c r="C146" i="7"/>
  <c r="B146" i="7"/>
  <c r="N145" i="7"/>
  <c r="D145" i="7"/>
  <c r="C145" i="7"/>
  <c r="B145" i="7"/>
  <c r="N144" i="7"/>
  <c r="D144" i="7"/>
  <c r="C144" i="7"/>
  <c r="B144" i="7"/>
  <c r="N143" i="7"/>
  <c r="D143" i="7"/>
  <c r="C143" i="7"/>
  <c r="B143" i="7"/>
  <c r="N142" i="7"/>
  <c r="D142" i="7"/>
  <c r="C142" i="7"/>
  <c r="B142" i="7"/>
  <c r="N141" i="7"/>
  <c r="D141" i="7"/>
  <c r="C141" i="7"/>
  <c r="B141" i="7"/>
  <c r="N140" i="7"/>
  <c r="D140" i="7"/>
  <c r="C140" i="7"/>
  <c r="B140" i="7"/>
  <c r="N139" i="7"/>
  <c r="D139" i="7"/>
  <c r="C139" i="7"/>
  <c r="B139" i="7"/>
  <c r="N138" i="7"/>
  <c r="D138" i="7"/>
  <c r="C138" i="7"/>
  <c r="B138" i="7"/>
  <c r="N137" i="7"/>
  <c r="D137" i="7"/>
  <c r="C137" i="7"/>
  <c r="B137" i="7"/>
  <c r="N136" i="7"/>
  <c r="D136" i="7"/>
  <c r="C136" i="7"/>
  <c r="B136" i="7"/>
  <c r="N135" i="7"/>
  <c r="D135" i="7"/>
  <c r="C135" i="7"/>
  <c r="B135" i="7"/>
  <c r="N134" i="7"/>
  <c r="D134" i="7"/>
  <c r="C134" i="7"/>
  <c r="B134" i="7"/>
  <c r="N133" i="7"/>
  <c r="D133" i="7"/>
  <c r="C133" i="7"/>
  <c r="B133" i="7"/>
  <c r="N132" i="7"/>
  <c r="D132" i="7"/>
  <c r="C132" i="7"/>
  <c r="B132" i="7"/>
  <c r="N131" i="7"/>
  <c r="D131" i="7"/>
  <c r="C131" i="7"/>
  <c r="B131" i="7"/>
  <c r="N130" i="7"/>
  <c r="I129" i="7"/>
  <c r="H129" i="7"/>
  <c r="N128" i="7"/>
  <c r="D128" i="7"/>
  <c r="C128" i="7"/>
  <c r="B128" i="7"/>
  <c r="N127" i="7"/>
  <c r="D127" i="7"/>
  <c r="C127" i="7"/>
  <c r="B127" i="7"/>
  <c r="N126" i="7"/>
  <c r="D126" i="7"/>
  <c r="C126" i="7"/>
  <c r="B126" i="7"/>
  <c r="N125" i="7"/>
  <c r="D125" i="7"/>
  <c r="C125" i="7"/>
  <c r="B125" i="7"/>
  <c r="N124" i="7"/>
  <c r="D124" i="7"/>
  <c r="C124" i="7"/>
  <c r="B124" i="7"/>
  <c r="N123" i="7"/>
  <c r="D123" i="7"/>
  <c r="C123" i="7"/>
  <c r="B123" i="7"/>
  <c r="N122" i="7"/>
  <c r="D122" i="7"/>
  <c r="C122" i="7"/>
  <c r="B122" i="7"/>
  <c r="N121" i="7"/>
  <c r="D121" i="7"/>
  <c r="C121" i="7"/>
  <c r="B121" i="7"/>
  <c r="N120" i="7"/>
  <c r="D120" i="7"/>
  <c r="C120" i="7"/>
  <c r="B120" i="7"/>
  <c r="N119" i="7"/>
  <c r="D119" i="7"/>
  <c r="C119" i="7"/>
  <c r="B119" i="7"/>
  <c r="N118" i="7"/>
  <c r="D118" i="7"/>
  <c r="C118" i="7"/>
  <c r="B118" i="7"/>
  <c r="N117" i="7"/>
  <c r="D117" i="7"/>
  <c r="C117" i="7"/>
  <c r="B117" i="7"/>
  <c r="N116" i="7"/>
  <c r="D116" i="7"/>
  <c r="C116" i="7"/>
  <c r="B116" i="7"/>
  <c r="N115" i="7"/>
  <c r="D115" i="7"/>
  <c r="C115" i="7"/>
  <c r="B115" i="7"/>
  <c r="N114" i="7"/>
  <c r="D114" i="7"/>
  <c r="C114" i="7"/>
  <c r="B114" i="7"/>
  <c r="N113" i="7"/>
  <c r="D113" i="7"/>
  <c r="C113" i="7"/>
  <c r="B113" i="7"/>
  <c r="N112" i="7"/>
  <c r="D112" i="7"/>
  <c r="C112" i="7"/>
  <c r="B112" i="7"/>
  <c r="N111" i="7"/>
  <c r="D111" i="7"/>
  <c r="C111" i="7"/>
  <c r="B111" i="7"/>
  <c r="N110" i="7"/>
  <c r="D110" i="7"/>
  <c r="C110" i="7"/>
  <c r="B110" i="7"/>
  <c r="N109" i="7"/>
  <c r="D109" i="7"/>
  <c r="C109" i="7"/>
  <c r="B109" i="7"/>
  <c r="N108" i="7"/>
  <c r="D108" i="7"/>
  <c r="C108" i="7"/>
  <c r="B108" i="7"/>
  <c r="N107" i="7"/>
  <c r="D107" i="7"/>
  <c r="C107" i="7"/>
  <c r="B107" i="7"/>
  <c r="N106" i="7"/>
  <c r="D106" i="7"/>
  <c r="C106" i="7"/>
  <c r="B106" i="7"/>
  <c r="N105" i="7"/>
  <c r="I104" i="7"/>
  <c r="H104" i="7"/>
  <c r="N103" i="7"/>
  <c r="D103" i="7"/>
  <c r="C103" i="7"/>
  <c r="B103" i="7"/>
  <c r="N102" i="7"/>
  <c r="D102" i="7"/>
  <c r="C102" i="7"/>
  <c r="B102" i="7"/>
  <c r="N101" i="7"/>
  <c r="D101" i="7"/>
  <c r="C101" i="7"/>
  <c r="B101" i="7"/>
  <c r="N100" i="7"/>
  <c r="D100" i="7"/>
  <c r="C100" i="7"/>
  <c r="B100" i="7"/>
  <c r="N99" i="7"/>
  <c r="D99" i="7"/>
  <c r="C99" i="7"/>
  <c r="B99" i="7"/>
  <c r="N98" i="7"/>
  <c r="D98" i="7"/>
  <c r="C98" i="7"/>
  <c r="B98" i="7"/>
  <c r="N97" i="7"/>
  <c r="D97" i="7"/>
  <c r="C97" i="7"/>
  <c r="B97" i="7"/>
  <c r="N96" i="7"/>
  <c r="D96" i="7"/>
  <c r="C96" i="7"/>
  <c r="B96" i="7"/>
  <c r="N95" i="7"/>
  <c r="D95" i="7"/>
  <c r="C95" i="7"/>
  <c r="B95" i="7"/>
  <c r="N94" i="7"/>
  <c r="D94" i="7"/>
  <c r="C94" i="7"/>
  <c r="B94" i="7"/>
  <c r="N93" i="7"/>
  <c r="D93" i="7"/>
  <c r="C93" i="7"/>
  <c r="B93" i="7"/>
  <c r="N92" i="7"/>
  <c r="D92" i="7"/>
  <c r="C92" i="7"/>
  <c r="B92" i="7"/>
  <c r="T91" i="7"/>
  <c r="T92" i="7" s="1"/>
  <c r="T93" i="7" s="1"/>
  <c r="N91" i="7"/>
  <c r="D91" i="7"/>
  <c r="C91" i="7"/>
  <c r="B91" i="7"/>
  <c r="N90" i="7"/>
  <c r="D90" i="7"/>
  <c r="C90" i="7"/>
  <c r="B90" i="7"/>
  <c r="N89" i="7"/>
  <c r="D89" i="7"/>
  <c r="C89" i="7"/>
  <c r="B89" i="7"/>
  <c r="N88" i="7"/>
  <c r="D88" i="7"/>
  <c r="C88" i="7"/>
  <c r="B88" i="7"/>
  <c r="N87" i="7"/>
  <c r="D87" i="7"/>
  <c r="C87" i="7"/>
  <c r="B87" i="7"/>
  <c r="N86" i="7"/>
  <c r="D86" i="7"/>
  <c r="C86" i="7"/>
  <c r="B86" i="7"/>
  <c r="N85" i="7"/>
  <c r="D85" i="7"/>
  <c r="C85" i="7"/>
  <c r="B85" i="7"/>
  <c r="N84" i="7"/>
  <c r="D84" i="7"/>
  <c r="C84" i="7"/>
  <c r="B84" i="7"/>
  <c r="N83" i="7"/>
  <c r="D83" i="7"/>
  <c r="C83" i="7"/>
  <c r="B83" i="7"/>
  <c r="N82" i="7"/>
  <c r="D82" i="7"/>
  <c r="C82" i="7"/>
  <c r="B82" i="7"/>
  <c r="N81" i="7"/>
  <c r="D81" i="7"/>
  <c r="C81" i="7"/>
  <c r="B81" i="7"/>
  <c r="N80" i="7"/>
  <c r="I79" i="7"/>
  <c r="H79" i="7"/>
  <c r="N78" i="7"/>
  <c r="D78" i="7"/>
  <c r="C78" i="7"/>
  <c r="B78" i="7"/>
  <c r="N77" i="7"/>
  <c r="D77" i="7"/>
  <c r="C77" i="7"/>
  <c r="B77" i="7"/>
  <c r="N76" i="7"/>
  <c r="D76" i="7"/>
  <c r="C76" i="7"/>
  <c r="B76" i="7"/>
  <c r="N75" i="7"/>
  <c r="D75" i="7"/>
  <c r="C75" i="7"/>
  <c r="B75" i="7"/>
  <c r="N74" i="7"/>
  <c r="D74" i="7"/>
  <c r="C74" i="7"/>
  <c r="B74" i="7"/>
  <c r="N73" i="7"/>
  <c r="D73" i="7"/>
  <c r="C73" i="7"/>
  <c r="B73" i="7"/>
  <c r="N72" i="7"/>
  <c r="D72" i="7"/>
  <c r="C72" i="7"/>
  <c r="B72" i="7"/>
  <c r="N71" i="7"/>
  <c r="D71" i="7"/>
  <c r="C71" i="7"/>
  <c r="B71" i="7"/>
  <c r="N70" i="7"/>
  <c r="D70" i="7"/>
  <c r="C70" i="7"/>
  <c r="B70" i="7"/>
  <c r="N69" i="7"/>
  <c r="D69" i="7"/>
  <c r="C69" i="7"/>
  <c r="B69" i="7"/>
  <c r="N68" i="7"/>
  <c r="D68" i="7"/>
  <c r="C68" i="7"/>
  <c r="B68" i="7"/>
  <c r="N67" i="7"/>
  <c r="D67" i="7"/>
  <c r="C67" i="7"/>
  <c r="B67" i="7"/>
  <c r="N66" i="7"/>
  <c r="D66" i="7"/>
  <c r="C66" i="7"/>
  <c r="B66" i="7"/>
  <c r="N65" i="7"/>
  <c r="I64" i="7"/>
  <c r="H64" i="7"/>
  <c r="N63" i="7"/>
  <c r="D63" i="7"/>
  <c r="C63" i="7"/>
  <c r="B63" i="7"/>
  <c r="N62" i="7"/>
  <c r="D62" i="7"/>
  <c r="C62" i="7"/>
  <c r="B62" i="7"/>
  <c r="N61" i="7"/>
  <c r="D61" i="7"/>
  <c r="C61" i="7"/>
  <c r="B61" i="7"/>
  <c r="N60" i="7"/>
  <c r="D60" i="7"/>
  <c r="C60" i="7"/>
  <c r="B60" i="7"/>
  <c r="N59" i="7"/>
  <c r="D59" i="7"/>
  <c r="C59" i="7"/>
  <c r="B59" i="7"/>
  <c r="N58" i="7"/>
  <c r="D58" i="7"/>
  <c r="C58" i="7"/>
  <c r="B58" i="7"/>
  <c r="N57" i="7"/>
  <c r="D57" i="7"/>
  <c r="C57" i="7"/>
  <c r="B57" i="7"/>
  <c r="N56" i="7"/>
  <c r="D56" i="7"/>
  <c r="C56" i="7"/>
  <c r="B56" i="7"/>
  <c r="N55" i="7"/>
  <c r="D55" i="7"/>
  <c r="C55" i="7"/>
  <c r="B55" i="7"/>
  <c r="N54" i="7"/>
  <c r="D54" i="7"/>
  <c r="C54" i="7"/>
  <c r="B54" i="7"/>
  <c r="N53" i="7"/>
  <c r="D53" i="7"/>
  <c r="C53" i="7"/>
  <c r="B53" i="7"/>
  <c r="N52" i="7"/>
  <c r="D52" i="7"/>
  <c r="C52" i="7"/>
  <c r="B52" i="7"/>
  <c r="N51" i="7"/>
  <c r="D51" i="7"/>
  <c r="C51" i="7"/>
  <c r="B51" i="7"/>
  <c r="N50" i="7"/>
  <c r="D50" i="7"/>
  <c r="C50" i="7"/>
  <c r="B50" i="7"/>
  <c r="N49" i="7"/>
  <c r="D49" i="7"/>
  <c r="C49" i="7"/>
  <c r="B49" i="7"/>
  <c r="N48" i="7"/>
  <c r="D48" i="7"/>
  <c r="C48" i="7"/>
  <c r="B48" i="7"/>
  <c r="N47" i="7"/>
  <c r="D47" i="7"/>
  <c r="C47" i="7"/>
  <c r="B47" i="7"/>
  <c r="N46" i="7"/>
  <c r="D46" i="7"/>
  <c r="C46" i="7"/>
  <c r="B46" i="7"/>
  <c r="N45" i="7"/>
  <c r="D45" i="7"/>
  <c r="C45" i="7"/>
  <c r="B45" i="7"/>
  <c r="N44" i="7"/>
  <c r="D44" i="7"/>
  <c r="C44" i="7"/>
  <c r="B44" i="7"/>
  <c r="N43" i="7"/>
  <c r="D43" i="7"/>
  <c r="C43" i="7"/>
  <c r="B43" i="7"/>
  <c r="N42" i="7"/>
  <c r="D42" i="7"/>
  <c r="C42" i="7"/>
  <c r="B42" i="7"/>
  <c r="N41" i="7"/>
  <c r="D41" i="7"/>
  <c r="C41" i="7"/>
  <c r="B41" i="7"/>
  <c r="N40" i="7"/>
  <c r="D40" i="7"/>
  <c r="C40" i="7"/>
  <c r="B40" i="7"/>
  <c r="N39" i="7"/>
  <c r="I38" i="7"/>
  <c r="H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80" i="7" s="1"/>
  <c r="A281" i="7" s="1"/>
  <c r="A282" i="7" s="1"/>
  <c r="A283" i="7" s="1"/>
  <c r="A284" i="7" s="1"/>
  <c r="A285" i="7" s="1"/>
  <c r="A286" i="7" s="1"/>
  <c r="A287" i="7" s="1"/>
  <c r="A288" i="7" s="1"/>
  <c r="A296" i="7" s="1"/>
  <c r="A297" i="7" s="1"/>
  <c r="A298" i="7" s="1"/>
  <c r="A299" i="7" s="1"/>
  <c r="A300" i="7" s="1"/>
  <c r="A301" i="7" s="1"/>
  <c r="A302" i="7" s="1"/>
  <c r="A303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5" i="7" s="1"/>
  <c r="A426" i="7" s="1"/>
  <c r="A427" i="7" s="1"/>
  <c r="A428" i="7" s="1"/>
  <c r="A429" i="7" s="1"/>
  <c r="A430" i="7" s="1"/>
  <c r="A431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7" i="7" s="1"/>
  <c r="A448" i="7" s="1"/>
  <c r="A471" i="7" s="1"/>
  <c r="A472" i="7" s="1"/>
  <c r="A473" i="7" s="1"/>
  <c r="A474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10" i="7" s="1"/>
  <c r="A511" i="7" s="1"/>
  <c r="A512" i="7" s="1"/>
  <c r="A513" i="7" s="1"/>
  <c r="A514" i="7" s="1"/>
  <c r="A515" i="7" s="1"/>
  <c r="A516" i="7" s="1"/>
  <c r="A517" i="7" s="1"/>
  <c r="A518" i="7" s="1"/>
  <c r="A526" i="7" s="1"/>
  <c r="A527" i="7" s="1"/>
  <c r="A528" i="7" s="1"/>
  <c r="A529" i="7" s="1"/>
  <c r="A530" i="7" s="1"/>
  <c r="A531" i="7" s="1"/>
  <c r="A532" i="7" s="1"/>
  <c r="A533" i="7" s="1"/>
  <c r="A519" i="7" s="1"/>
  <c r="A520" i="7" s="1"/>
  <c r="A521" i="7" s="1"/>
  <c r="A522" i="7" s="1"/>
  <c r="A523" i="7" s="1"/>
  <c r="A524" i="7" s="1"/>
  <c r="A525" i="7" s="1"/>
  <c r="A536" i="7" s="1"/>
  <c r="A537" i="7" s="1"/>
  <c r="A540" i="7" s="1"/>
  <c r="A541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N8" i="7"/>
  <c r="A163" i="8" l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21" i="8" s="1"/>
  <c r="A422" i="8" s="1"/>
  <c r="A423" i="8" s="1"/>
  <c r="A424" i="8" s="1"/>
  <c r="A425" i="8" s="1"/>
  <c r="A426" i="8" s="1"/>
  <c r="A427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3" i="8" s="1"/>
  <c r="A444" i="8" s="1"/>
  <c r="N323" i="7"/>
  <c r="N408" i="7"/>
  <c r="N475" i="7"/>
  <c r="N508" i="7"/>
  <c r="N79" i="7"/>
  <c r="N432" i="7"/>
  <c r="N278" i="7"/>
  <c r="N104" i="7"/>
  <c r="N234" i="7"/>
  <c r="N377" i="7"/>
  <c r="N64" i="7"/>
  <c r="N554" i="7"/>
  <c r="N304" i="7"/>
  <c r="N423" i="7"/>
  <c r="N542" i="7"/>
  <c r="N445" i="7"/>
  <c r="N38" i="7"/>
  <c r="N129" i="7"/>
  <c r="N434" i="7"/>
  <c r="N192" i="7"/>
  <c r="N158" i="7"/>
  <c r="N538" i="7"/>
  <c r="H534" i="7"/>
  <c r="N534" i="7" s="1"/>
  <c r="A445" i="8" l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6" i="8" s="1"/>
  <c r="A507" i="8" s="1"/>
  <c r="A508" i="8" l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2" i="8" s="1"/>
  <c r="A533" i="8" s="1"/>
  <c r="A536" i="8" s="1"/>
  <c r="A537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N552" i="5" l="1"/>
  <c r="N551" i="5"/>
  <c r="N550" i="5"/>
  <c r="N549" i="5"/>
  <c r="N548" i="5"/>
  <c r="N547" i="5"/>
  <c r="N546" i="5"/>
  <c r="H537" i="5" l="1"/>
  <c r="H553" i="5" s="1"/>
  <c r="I584" i="5" l="1"/>
  <c r="H584" i="5"/>
  <c r="N583" i="5"/>
  <c r="N582" i="5"/>
  <c r="N581" i="5"/>
  <c r="N580" i="5"/>
  <c r="D580" i="5"/>
  <c r="C580" i="5"/>
  <c r="B580" i="5"/>
  <c r="N579" i="5"/>
  <c r="D579" i="5"/>
  <c r="C579" i="5"/>
  <c r="B579" i="5"/>
  <c r="N578" i="5"/>
  <c r="D578" i="5"/>
  <c r="C578" i="5"/>
  <c r="B578" i="5"/>
  <c r="N577" i="5"/>
  <c r="D577" i="5"/>
  <c r="C577" i="5"/>
  <c r="B577" i="5"/>
  <c r="N576" i="5"/>
  <c r="D576" i="5"/>
  <c r="C576" i="5"/>
  <c r="B576" i="5"/>
  <c r="N575" i="5"/>
  <c r="D575" i="5"/>
  <c r="C575" i="5"/>
  <c r="B575" i="5"/>
  <c r="N574" i="5"/>
  <c r="D574" i="5"/>
  <c r="C574" i="5"/>
  <c r="B574" i="5"/>
  <c r="N573" i="5"/>
  <c r="I572" i="5"/>
  <c r="H572" i="5"/>
  <c r="N571" i="5"/>
  <c r="D571" i="5"/>
  <c r="C571" i="5"/>
  <c r="B571" i="5"/>
  <c r="N570" i="5"/>
  <c r="D570" i="5"/>
  <c r="C570" i="5"/>
  <c r="B570" i="5"/>
  <c r="N569" i="5"/>
  <c r="I568" i="5"/>
  <c r="H568" i="5"/>
  <c r="N567" i="5"/>
  <c r="D567" i="5"/>
  <c r="C567" i="5"/>
  <c r="B567" i="5"/>
  <c r="N566" i="5"/>
  <c r="D566" i="5"/>
  <c r="C566" i="5"/>
  <c r="B566" i="5"/>
  <c r="N565" i="5"/>
  <c r="I564" i="5"/>
  <c r="H564" i="5"/>
  <c r="N563" i="5"/>
  <c r="D563" i="5"/>
  <c r="C563" i="5"/>
  <c r="B563" i="5"/>
  <c r="N562" i="5"/>
  <c r="D562" i="5"/>
  <c r="C562" i="5"/>
  <c r="B562" i="5"/>
  <c r="N561" i="5"/>
  <c r="D561" i="5"/>
  <c r="C561" i="5"/>
  <c r="B561" i="5"/>
  <c r="N560" i="5"/>
  <c r="D560" i="5"/>
  <c r="C560" i="5"/>
  <c r="B560" i="5"/>
  <c r="N559" i="5"/>
  <c r="D559" i="5"/>
  <c r="C559" i="5"/>
  <c r="B559" i="5"/>
  <c r="N558" i="5"/>
  <c r="D558" i="5"/>
  <c r="C558" i="5"/>
  <c r="B558" i="5"/>
  <c r="N557" i="5"/>
  <c r="D557" i="5"/>
  <c r="C557" i="5"/>
  <c r="B557" i="5"/>
  <c r="N556" i="5"/>
  <c r="D556" i="5"/>
  <c r="C556" i="5"/>
  <c r="B556" i="5"/>
  <c r="N555" i="5"/>
  <c r="D555" i="5"/>
  <c r="C555" i="5"/>
  <c r="B555" i="5"/>
  <c r="N554" i="5"/>
  <c r="I553" i="5"/>
  <c r="N545" i="5"/>
  <c r="D545" i="5"/>
  <c r="C545" i="5"/>
  <c r="B545" i="5"/>
  <c r="N544" i="5"/>
  <c r="D544" i="5"/>
  <c r="C544" i="5"/>
  <c r="B544" i="5"/>
  <c r="N543" i="5"/>
  <c r="D543" i="5"/>
  <c r="C543" i="5"/>
  <c r="B543" i="5"/>
  <c r="N542" i="5"/>
  <c r="D542" i="5"/>
  <c r="C542" i="5"/>
  <c r="B542" i="5"/>
  <c r="N541" i="5"/>
  <c r="D541" i="5"/>
  <c r="C541" i="5"/>
  <c r="B541" i="5"/>
  <c r="N540" i="5"/>
  <c r="D540" i="5"/>
  <c r="C540" i="5"/>
  <c r="B540" i="5"/>
  <c r="N539" i="5"/>
  <c r="D539" i="5"/>
  <c r="C539" i="5"/>
  <c r="B539" i="5"/>
  <c r="N538" i="5"/>
  <c r="D538" i="5"/>
  <c r="C538" i="5"/>
  <c r="B538" i="5"/>
  <c r="N537" i="5"/>
  <c r="D537" i="5"/>
  <c r="C537" i="5"/>
  <c r="B537" i="5"/>
  <c r="N536" i="5"/>
  <c r="D536" i="5"/>
  <c r="C536" i="5"/>
  <c r="B536" i="5"/>
  <c r="N535" i="5"/>
  <c r="D535" i="5"/>
  <c r="C535" i="5"/>
  <c r="B535" i="5"/>
  <c r="N534" i="5"/>
  <c r="D534" i="5"/>
  <c r="C534" i="5"/>
  <c r="B534" i="5"/>
  <c r="N533" i="5"/>
  <c r="D533" i="5"/>
  <c r="C533" i="5"/>
  <c r="B533" i="5"/>
  <c r="N532" i="5"/>
  <c r="D532" i="5"/>
  <c r="C532" i="5"/>
  <c r="B532" i="5"/>
  <c r="N531" i="5"/>
  <c r="D531" i="5"/>
  <c r="C531" i="5"/>
  <c r="B531" i="5"/>
  <c r="N530" i="5"/>
  <c r="D530" i="5"/>
  <c r="C530" i="5"/>
  <c r="B530" i="5"/>
  <c r="N529" i="5"/>
  <c r="D529" i="5"/>
  <c r="C529" i="5"/>
  <c r="B529" i="5"/>
  <c r="N528" i="5"/>
  <c r="I527" i="5"/>
  <c r="H527" i="5"/>
  <c r="N526" i="5"/>
  <c r="D526" i="5"/>
  <c r="C526" i="5"/>
  <c r="B526" i="5"/>
  <c r="N525" i="5"/>
  <c r="D525" i="5"/>
  <c r="C525" i="5"/>
  <c r="B525" i="5"/>
  <c r="N524" i="5"/>
  <c r="D524" i="5"/>
  <c r="C524" i="5"/>
  <c r="B524" i="5"/>
  <c r="N523" i="5"/>
  <c r="D523" i="5"/>
  <c r="C523" i="5"/>
  <c r="B523" i="5"/>
  <c r="N522" i="5"/>
  <c r="D522" i="5"/>
  <c r="C522" i="5"/>
  <c r="B522" i="5"/>
  <c r="N521" i="5"/>
  <c r="D521" i="5"/>
  <c r="C521" i="5"/>
  <c r="B521" i="5"/>
  <c r="N520" i="5"/>
  <c r="D520" i="5"/>
  <c r="C520" i="5"/>
  <c r="B520" i="5"/>
  <c r="N519" i="5"/>
  <c r="D519" i="5"/>
  <c r="C519" i="5"/>
  <c r="B519" i="5"/>
  <c r="N518" i="5"/>
  <c r="D518" i="5"/>
  <c r="C518" i="5"/>
  <c r="B518" i="5"/>
  <c r="N517" i="5"/>
  <c r="D517" i="5"/>
  <c r="C517" i="5"/>
  <c r="B517" i="5"/>
  <c r="N516" i="5"/>
  <c r="D516" i="5"/>
  <c r="C516" i="5"/>
  <c r="B516" i="5"/>
  <c r="N515" i="5"/>
  <c r="D515" i="5"/>
  <c r="C515" i="5"/>
  <c r="B515" i="5"/>
  <c r="N514" i="5"/>
  <c r="D514" i="5"/>
  <c r="C514" i="5"/>
  <c r="B514" i="5"/>
  <c r="N513" i="5"/>
  <c r="D513" i="5"/>
  <c r="C513" i="5"/>
  <c r="B513" i="5"/>
  <c r="N512" i="5"/>
  <c r="D512" i="5"/>
  <c r="C512" i="5"/>
  <c r="B512" i="5"/>
  <c r="N511" i="5"/>
  <c r="D511" i="5"/>
  <c r="C511" i="5"/>
  <c r="B511" i="5"/>
  <c r="N510" i="5"/>
  <c r="D510" i="5"/>
  <c r="C510" i="5"/>
  <c r="B510" i="5"/>
  <c r="N509" i="5"/>
  <c r="D509" i="5"/>
  <c r="C509" i="5"/>
  <c r="B509" i="5"/>
  <c r="N508" i="5"/>
  <c r="D508" i="5"/>
  <c r="C508" i="5"/>
  <c r="B508" i="5"/>
  <c r="N507" i="5"/>
  <c r="D507" i="5"/>
  <c r="C507" i="5"/>
  <c r="B507" i="5"/>
  <c r="N506" i="5"/>
  <c r="D506" i="5"/>
  <c r="C506" i="5"/>
  <c r="B506" i="5"/>
  <c r="N505" i="5"/>
  <c r="D505" i="5"/>
  <c r="C505" i="5"/>
  <c r="B505" i="5"/>
  <c r="N504" i="5"/>
  <c r="D504" i="5"/>
  <c r="C504" i="5"/>
  <c r="B504" i="5"/>
  <c r="N503" i="5"/>
  <c r="D503" i="5"/>
  <c r="C503" i="5"/>
  <c r="B503" i="5"/>
  <c r="N502" i="5"/>
  <c r="D502" i="5"/>
  <c r="C502" i="5"/>
  <c r="B502" i="5"/>
  <c r="N501" i="5"/>
  <c r="D501" i="5"/>
  <c r="C501" i="5"/>
  <c r="B501" i="5"/>
  <c r="N500" i="5"/>
  <c r="D500" i="5"/>
  <c r="C500" i="5"/>
  <c r="B500" i="5"/>
  <c r="N499" i="5"/>
  <c r="D499" i="5"/>
  <c r="C499" i="5"/>
  <c r="B499" i="5"/>
  <c r="N498" i="5"/>
  <c r="D498" i="5"/>
  <c r="C498" i="5"/>
  <c r="B498" i="5"/>
  <c r="N497" i="5"/>
  <c r="D497" i="5"/>
  <c r="C497" i="5"/>
  <c r="B497" i="5"/>
  <c r="N496" i="5"/>
  <c r="D496" i="5"/>
  <c r="C496" i="5"/>
  <c r="B496" i="5"/>
  <c r="N495" i="5"/>
  <c r="D495" i="5"/>
  <c r="C495" i="5"/>
  <c r="B495" i="5"/>
  <c r="N494" i="5"/>
  <c r="D494" i="5"/>
  <c r="C494" i="5"/>
  <c r="B494" i="5"/>
  <c r="N493" i="5"/>
  <c r="D493" i="5"/>
  <c r="C493" i="5"/>
  <c r="B493" i="5"/>
  <c r="N492" i="5"/>
  <c r="D492" i="5"/>
  <c r="C492" i="5"/>
  <c r="B492" i="5"/>
  <c r="N491" i="5"/>
  <c r="I490" i="5"/>
  <c r="H490" i="5"/>
  <c r="N489" i="5"/>
  <c r="D489" i="5"/>
  <c r="C489" i="5"/>
  <c r="B489" i="5"/>
  <c r="N488" i="5"/>
  <c r="D488" i="5"/>
  <c r="C488" i="5"/>
  <c r="B488" i="5"/>
  <c r="N487" i="5"/>
  <c r="D487" i="5"/>
  <c r="C487" i="5"/>
  <c r="B487" i="5"/>
  <c r="N486" i="5"/>
  <c r="D486" i="5"/>
  <c r="C486" i="5"/>
  <c r="B486" i="5"/>
  <c r="N485" i="5"/>
  <c r="D485" i="5"/>
  <c r="C485" i="5"/>
  <c r="B485" i="5"/>
  <c r="N484" i="5"/>
  <c r="D484" i="5"/>
  <c r="C484" i="5"/>
  <c r="B484" i="5"/>
  <c r="N483" i="5"/>
  <c r="D483" i="5"/>
  <c r="C483" i="5"/>
  <c r="B483" i="5"/>
  <c r="N482" i="5"/>
  <c r="D482" i="5"/>
  <c r="C482" i="5"/>
  <c r="B482" i="5"/>
  <c r="N481" i="5"/>
  <c r="D481" i="5"/>
  <c r="C481" i="5"/>
  <c r="B481" i="5"/>
  <c r="N480" i="5"/>
  <c r="D480" i="5"/>
  <c r="C480" i="5"/>
  <c r="B480" i="5"/>
  <c r="N479" i="5"/>
  <c r="D479" i="5"/>
  <c r="C479" i="5"/>
  <c r="B479" i="5"/>
  <c r="N478" i="5"/>
  <c r="D478" i="5"/>
  <c r="C478" i="5"/>
  <c r="B478" i="5"/>
  <c r="N477" i="5"/>
  <c r="D477" i="5"/>
  <c r="C477" i="5"/>
  <c r="B477" i="5"/>
  <c r="N476" i="5"/>
  <c r="D476" i="5"/>
  <c r="C476" i="5"/>
  <c r="B476" i="5"/>
  <c r="N475" i="5"/>
  <c r="D475" i="5"/>
  <c r="C475" i="5"/>
  <c r="B475" i="5"/>
  <c r="N474" i="5"/>
  <c r="D474" i="5"/>
  <c r="C474" i="5"/>
  <c r="B474" i="5"/>
  <c r="N473" i="5"/>
  <c r="D473" i="5"/>
  <c r="C473" i="5"/>
  <c r="B473" i="5"/>
  <c r="N472" i="5"/>
  <c r="D472" i="5"/>
  <c r="C472" i="5"/>
  <c r="B472" i="5"/>
  <c r="N471" i="5"/>
  <c r="D471" i="5"/>
  <c r="C471" i="5"/>
  <c r="B471" i="5"/>
  <c r="N470" i="5"/>
  <c r="D470" i="5"/>
  <c r="C470" i="5"/>
  <c r="B470" i="5"/>
  <c r="N469" i="5"/>
  <c r="D469" i="5"/>
  <c r="C469" i="5"/>
  <c r="B469" i="5"/>
  <c r="N459" i="5"/>
  <c r="I458" i="5"/>
  <c r="N457" i="5"/>
  <c r="D457" i="5"/>
  <c r="C457" i="5"/>
  <c r="B457" i="5"/>
  <c r="N456" i="5"/>
  <c r="D456" i="5"/>
  <c r="C456" i="5"/>
  <c r="B456" i="5"/>
  <c r="N455" i="5"/>
  <c r="D455" i="5"/>
  <c r="C455" i="5"/>
  <c r="B455" i="5"/>
  <c r="N454" i="5"/>
  <c r="D454" i="5"/>
  <c r="C454" i="5"/>
  <c r="B454" i="5"/>
  <c r="N453" i="5"/>
  <c r="D453" i="5"/>
  <c r="C453" i="5"/>
  <c r="B453" i="5"/>
  <c r="N452" i="5"/>
  <c r="D452" i="5"/>
  <c r="C452" i="5"/>
  <c r="B452" i="5"/>
  <c r="N451" i="5"/>
  <c r="D451" i="5"/>
  <c r="C451" i="5"/>
  <c r="B451" i="5"/>
  <c r="N450" i="5"/>
  <c r="D450" i="5"/>
  <c r="C450" i="5"/>
  <c r="B450" i="5"/>
  <c r="N449" i="5"/>
  <c r="D449" i="5"/>
  <c r="C449" i="5"/>
  <c r="B449" i="5"/>
  <c r="N448" i="5"/>
  <c r="D448" i="5"/>
  <c r="C448" i="5"/>
  <c r="B448" i="5"/>
  <c r="H447" i="5"/>
  <c r="D447" i="5"/>
  <c r="C447" i="5"/>
  <c r="B447" i="5"/>
  <c r="N446" i="5"/>
  <c r="I445" i="5"/>
  <c r="H445" i="5"/>
  <c r="N444" i="5"/>
  <c r="D444" i="5"/>
  <c r="C444" i="5"/>
  <c r="B444" i="5"/>
  <c r="N443" i="5"/>
  <c r="D443" i="5"/>
  <c r="C443" i="5"/>
  <c r="B443" i="5"/>
  <c r="N442" i="5"/>
  <c r="D442" i="5"/>
  <c r="C442" i="5"/>
  <c r="B442" i="5"/>
  <c r="N441" i="5"/>
  <c r="D441" i="5"/>
  <c r="C441" i="5"/>
  <c r="B441" i="5"/>
  <c r="N440" i="5"/>
  <c r="D440" i="5"/>
  <c r="C440" i="5"/>
  <c r="B440" i="5"/>
  <c r="N439" i="5"/>
  <c r="D439" i="5"/>
  <c r="C439" i="5"/>
  <c r="B439" i="5"/>
  <c r="N438" i="5"/>
  <c r="D438" i="5"/>
  <c r="C438" i="5"/>
  <c r="B438" i="5"/>
  <c r="N437" i="5"/>
  <c r="D437" i="5"/>
  <c r="C437" i="5"/>
  <c r="B437" i="5"/>
  <c r="N436" i="5"/>
  <c r="I435" i="5"/>
  <c r="H435" i="5"/>
  <c r="N434" i="5"/>
  <c r="D434" i="5"/>
  <c r="C434" i="5"/>
  <c r="B434" i="5"/>
  <c r="N433" i="5"/>
  <c r="D433" i="5"/>
  <c r="C433" i="5"/>
  <c r="B433" i="5"/>
  <c r="N432" i="5"/>
  <c r="D432" i="5"/>
  <c r="C432" i="5"/>
  <c r="B432" i="5"/>
  <c r="N431" i="5"/>
  <c r="D431" i="5"/>
  <c r="C431" i="5"/>
  <c r="B431" i="5"/>
  <c r="N430" i="5"/>
  <c r="D430" i="5"/>
  <c r="C430" i="5"/>
  <c r="B430" i="5"/>
  <c r="N429" i="5"/>
  <c r="D429" i="5"/>
  <c r="C429" i="5"/>
  <c r="B429" i="5"/>
  <c r="N428" i="5"/>
  <c r="D428" i="5"/>
  <c r="C428" i="5"/>
  <c r="B428" i="5"/>
  <c r="N427" i="5"/>
  <c r="D427" i="5"/>
  <c r="C427" i="5"/>
  <c r="B427" i="5"/>
  <c r="N426" i="5"/>
  <c r="D426" i="5"/>
  <c r="C426" i="5"/>
  <c r="B426" i="5"/>
  <c r="N425" i="5"/>
  <c r="D425" i="5"/>
  <c r="C425" i="5"/>
  <c r="B425" i="5"/>
  <c r="N424" i="5"/>
  <c r="D424" i="5"/>
  <c r="C424" i="5"/>
  <c r="B424" i="5"/>
  <c r="N423" i="5"/>
  <c r="D423" i="5"/>
  <c r="C423" i="5"/>
  <c r="B423" i="5"/>
  <c r="N422" i="5"/>
  <c r="D422" i="5"/>
  <c r="C422" i="5"/>
  <c r="B422" i="5"/>
  <c r="N421" i="5"/>
  <c r="I420" i="5"/>
  <c r="H420" i="5"/>
  <c r="N419" i="5"/>
  <c r="D419" i="5"/>
  <c r="C419" i="5"/>
  <c r="B419" i="5"/>
  <c r="N418" i="5"/>
  <c r="D418" i="5"/>
  <c r="C418" i="5"/>
  <c r="B418" i="5"/>
  <c r="N417" i="5"/>
  <c r="D417" i="5"/>
  <c r="C417" i="5"/>
  <c r="B417" i="5"/>
  <c r="N416" i="5"/>
  <c r="D416" i="5"/>
  <c r="C416" i="5"/>
  <c r="B416" i="5"/>
  <c r="N415" i="5"/>
  <c r="D415" i="5"/>
  <c r="C415" i="5"/>
  <c r="B415" i="5"/>
  <c r="N414" i="5"/>
  <c r="D414" i="5"/>
  <c r="C414" i="5"/>
  <c r="B414" i="5"/>
  <c r="N413" i="5"/>
  <c r="D413" i="5"/>
  <c r="C413" i="5"/>
  <c r="B413" i="5"/>
  <c r="N412" i="5"/>
  <c r="D412" i="5"/>
  <c r="C412" i="5"/>
  <c r="B412" i="5"/>
  <c r="N411" i="5"/>
  <c r="D411" i="5"/>
  <c r="C411" i="5"/>
  <c r="B411" i="5"/>
  <c r="N410" i="5"/>
  <c r="D410" i="5"/>
  <c r="C410" i="5"/>
  <c r="B410" i="5"/>
  <c r="N409" i="5"/>
  <c r="D409" i="5"/>
  <c r="C409" i="5"/>
  <c r="B409" i="5"/>
  <c r="N408" i="5"/>
  <c r="D408" i="5"/>
  <c r="C408" i="5"/>
  <c r="B408" i="5"/>
  <c r="N407" i="5"/>
  <c r="D407" i="5"/>
  <c r="C407" i="5"/>
  <c r="B407" i="5"/>
  <c r="N406" i="5"/>
  <c r="D406" i="5"/>
  <c r="C406" i="5"/>
  <c r="B406" i="5"/>
  <c r="N405" i="5"/>
  <c r="D405" i="5"/>
  <c r="C405" i="5"/>
  <c r="B405" i="5"/>
  <c r="N404" i="5"/>
  <c r="D404" i="5"/>
  <c r="C404" i="5"/>
  <c r="B404" i="5"/>
  <c r="N403" i="5"/>
  <c r="D403" i="5"/>
  <c r="C403" i="5"/>
  <c r="B403" i="5"/>
  <c r="N402" i="5"/>
  <c r="D402" i="5"/>
  <c r="C402" i="5"/>
  <c r="B402" i="5"/>
  <c r="N401" i="5"/>
  <c r="D401" i="5"/>
  <c r="C401" i="5"/>
  <c r="B401" i="5"/>
  <c r="N400" i="5"/>
  <c r="D400" i="5"/>
  <c r="C400" i="5"/>
  <c r="B400" i="5"/>
  <c r="N399" i="5"/>
  <c r="D399" i="5"/>
  <c r="C399" i="5"/>
  <c r="B399" i="5"/>
  <c r="N398" i="5"/>
  <c r="D398" i="5"/>
  <c r="C398" i="5"/>
  <c r="B398" i="5"/>
  <c r="N397" i="5"/>
  <c r="D397" i="5"/>
  <c r="C397" i="5"/>
  <c r="B397" i="5"/>
  <c r="N396" i="5"/>
  <c r="D396" i="5"/>
  <c r="C396" i="5"/>
  <c r="B396" i="5"/>
  <c r="N395" i="5"/>
  <c r="D395" i="5"/>
  <c r="C395" i="5"/>
  <c r="B395" i="5"/>
  <c r="N394" i="5"/>
  <c r="D394" i="5"/>
  <c r="C394" i="5"/>
  <c r="B394" i="5"/>
  <c r="N393" i="5"/>
  <c r="D393" i="5"/>
  <c r="C393" i="5"/>
  <c r="B393" i="5"/>
  <c r="N392" i="5"/>
  <c r="D392" i="5"/>
  <c r="C392" i="5"/>
  <c r="B392" i="5"/>
  <c r="N391" i="5"/>
  <c r="D391" i="5"/>
  <c r="C391" i="5"/>
  <c r="B391" i="5"/>
  <c r="N390" i="5"/>
  <c r="I389" i="5"/>
  <c r="H389" i="5"/>
  <c r="N388" i="5"/>
  <c r="D388" i="5"/>
  <c r="C388" i="5"/>
  <c r="B388" i="5"/>
  <c r="N387" i="5"/>
  <c r="D387" i="5"/>
  <c r="C387" i="5"/>
  <c r="B387" i="5"/>
  <c r="N386" i="5"/>
  <c r="D386" i="5"/>
  <c r="C386" i="5"/>
  <c r="B386" i="5"/>
  <c r="N385" i="5"/>
  <c r="D385" i="5"/>
  <c r="C385" i="5"/>
  <c r="B385" i="5"/>
  <c r="N384" i="5"/>
  <c r="D384" i="5"/>
  <c r="C384" i="5"/>
  <c r="B384" i="5"/>
  <c r="N383" i="5"/>
  <c r="D383" i="5"/>
  <c r="C383" i="5"/>
  <c r="B383" i="5"/>
  <c r="N382" i="5"/>
  <c r="D382" i="5"/>
  <c r="C382" i="5"/>
  <c r="B382" i="5"/>
  <c r="N381" i="5"/>
  <c r="D381" i="5"/>
  <c r="C381" i="5"/>
  <c r="B381" i="5"/>
  <c r="N380" i="5"/>
  <c r="D380" i="5"/>
  <c r="C380" i="5"/>
  <c r="B380" i="5"/>
  <c r="N379" i="5"/>
  <c r="D379" i="5"/>
  <c r="C379" i="5"/>
  <c r="B379" i="5"/>
  <c r="N378" i="5"/>
  <c r="D378" i="5"/>
  <c r="C378" i="5"/>
  <c r="B378" i="5"/>
  <c r="N377" i="5"/>
  <c r="D377" i="5"/>
  <c r="C377" i="5"/>
  <c r="B377" i="5"/>
  <c r="N376" i="5"/>
  <c r="D376" i="5"/>
  <c r="C376" i="5"/>
  <c r="B376" i="5"/>
  <c r="N375" i="5"/>
  <c r="D375" i="5"/>
  <c r="C375" i="5"/>
  <c r="B375" i="5"/>
  <c r="N374" i="5"/>
  <c r="D374" i="5"/>
  <c r="C374" i="5"/>
  <c r="B374" i="5"/>
  <c r="N373" i="5"/>
  <c r="D373" i="5"/>
  <c r="C373" i="5"/>
  <c r="B373" i="5"/>
  <c r="N372" i="5"/>
  <c r="D372" i="5"/>
  <c r="C372" i="5"/>
  <c r="B372" i="5"/>
  <c r="N371" i="5"/>
  <c r="D371" i="5"/>
  <c r="C371" i="5"/>
  <c r="B371" i="5"/>
  <c r="N370" i="5"/>
  <c r="D370" i="5"/>
  <c r="C370" i="5"/>
  <c r="B370" i="5"/>
  <c r="N369" i="5"/>
  <c r="D369" i="5"/>
  <c r="C369" i="5"/>
  <c r="B369" i="5"/>
  <c r="N368" i="5"/>
  <c r="D368" i="5"/>
  <c r="C368" i="5"/>
  <c r="B368" i="5"/>
  <c r="N367" i="5"/>
  <c r="D367" i="5"/>
  <c r="C367" i="5"/>
  <c r="B367" i="5"/>
  <c r="N366" i="5"/>
  <c r="D366" i="5"/>
  <c r="C366" i="5"/>
  <c r="B366" i="5"/>
  <c r="N365" i="5"/>
  <c r="D365" i="5"/>
  <c r="C365" i="5"/>
  <c r="B365" i="5"/>
  <c r="N364" i="5"/>
  <c r="D364" i="5"/>
  <c r="C364" i="5"/>
  <c r="B364" i="5"/>
  <c r="N363" i="5"/>
  <c r="D363" i="5"/>
  <c r="C363" i="5"/>
  <c r="B363" i="5"/>
  <c r="N362" i="5"/>
  <c r="D362" i="5"/>
  <c r="C362" i="5"/>
  <c r="B362" i="5"/>
  <c r="N361" i="5"/>
  <c r="D361" i="5"/>
  <c r="C361" i="5"/>
  <c r="B361" i="5"/>
  <c r="N360" i="5"/>
  <c r="D360" i="5"/>
  <c r="C360" i="5"/>
  <c r="B360" i="5"/>
  <c r="N359" i="5"/>
  <c r="D359" i="5"/>
  <c r="C359" i="5"/>
  <c r="B359" i="5"/>
  <c r="N358" i="5"/>
  <c r="D358" i="5"/>
  <c r="C358" i="5"/>
  <c r="B358" i="5"/>
  <c r="N357" i="5"/>
  <c r="D357" i="5"/>
  <c r="C357" i="5"/>
  <c r="B357" i="5"/>
  <c r="N356" i="5"/>
  <c r="D356" i="5"/>
  <c r="C356" i="5"/>
  <c r="B356" i="5"/>
  <c r="N355" i="5"/>
  <c r="D355" i="5"/>
  <c r="C355" i="5"/>
  <c r="B355" i="5"/>
  <c r="N354" i="5"/>
  <c r="D354" i="5"/>
  <c r="C354" i="5"/>
  <c r="B354" i="5"/>
  <c r="N353" i="5"/>
  <c r="D353" i="5"/>
  <c r="C353" i="5"/>
  <c r="B353" i="5"/>
  <c r="N352" i="5"/>
  <c r="D352" i="5"/>
  <c r="C352" i="5"/>
  <c r="B352" i="5"/>
  <c r="N351" i="5"/>
  <c r="D351" i="5"/>
  <c r="C351" i="5"/>
  <c r="B351" i="5"/>
  <c r="N350" i="5"/>
  <c r="D350" i="5"/>
  <c r="C350" i="5"/>
  <c r="B350" i="5"/>
  <c r="N349" i="5"/>
  <c r="D349" i="5"/>
  <c r="C349" i="5"/>
  <c r="B349" i="5"/>
  <c r="N348" i="5"/>
  <c r="D348" i="5"/>
  <c r="C348" i="5"/>
  <c r="B348" i="5"/>
  <c r="N347" i="5"/>
  <c r="D347" i="5"/>
  <c r="C347" i="5"/>
  <c r="B347" i="5"/>
  <c r="N346" i="5"/>
  <c r="D346" i="5"/>
  <c r="C346" i="5"/>
  <c r="B346" i="5"/>
  <c r="N345" i="5"/>
  <c r="D345" i="5"/>
  <c r="C345" i="5"/>
  <c r="B345" i="5"/>
  <c r="N344" i="5"/>
  <c r="D344" i="5"/>
  <c r="C344" i="5"/>
  <c r="B344" i="5"/>
  <c r="N343" i="5"/>
  <c r="D343" i="5"/>
  <c r="C343" i="5"/>
  <c r="B343" i="5"/>
  <c r="N342" i="5"/>
  <c r="D342" i="5"/>
  <c r="C342" i="5"/>
  <c r="B342" i="5"/>
  <c r="N341" i="5"/>
  <c r="D341" i="5"/>
  <c r="C341" i="5"/>
  <c r="B341" i="5"/>
  <c r="N340" i="5"/>
  <c r="D340" i="5"/>
  <c r="C340" i="5"/>
  <c r="B340" i="5"/>
  <c r="N339" i="5"/>
  <c r="D339" i="5"/>
  <c r="C339" i="5"/>
  <c r="B339" i="5"/>
  <c r="N338" i="5"/>
  <c r="D338" i="5"/>
  <c r="C338" i="5"/>
  <c r="B338" i="5"/>
  <c r="N337" i="5"/>
  <c r="D337" i="5"/>
  <c r="C337" i="5"/>
  <c r="B337" i="5"/>
  <c r="N336" i="5"/>
  <c r="I335" i="5"/>
  <c r="H335" i="5"/>
  <c r="N334" i="5"/>
  <c r="D334" i="5"/>
  <c r="C334" i="5"/>
  <c r="B334" i="5"/>
  <c r="N333" i="5"/>
  <c r="D333" i="5"/>
  <c r="C333" i="5"/>
  <c r="B333" i="5"/>
  <c r="N332" i="5"/>
  <c r="D332" i="5"/>
  <c r="C332" i="5"/>
  <c r="B332" i="5"/>
  <c r="N331" i="5"/>
  <c r="D331" i="5"/>
  <c r="C331" i="5"/>
  <c r="B331" i="5"/>
  <c r="N330" i="5"/>
  <c r="D330" i="5"/>
  <c r="C330" i="5"/>
  <c r="B330" i="5"/>
  <c r="N329" i="5"/>
  <c r="D329" i="5"/>
  <c r="C329" i="5"/>
  <c r="B329" i="5"/>
  <c r="N328" i="5"/>
  <c r="D328" i="5"/>
  <c r="C328" i="5"/>
  <c r="B328" i="5"/>
  <c r="N327" i="5"/>
  <c r="D327" i="5"/>
  <c r="C327" i="5"/>
  <c r="B327" i="5"/>
  <c r="N326" i="5"/>
  <c r="D326" i="5"/>
  <c r="C326" i="5"/>
  <c r="B326" i="5"/>
  <c r="N325" i="5"/>
  <c r="D325" i="5"/>
  <c r="C325" i="5"/>
  <c r="B325" i="5"/>
  <c r="N324" i="5"/>
  <c r="D324" i="5"/>
  <c r="C324" i="5"/>
  <c r="B324" i="5"/>
  <c r="N323" i="5"/>
  <c r="D323" i="5"/>
  <c r="C323" i="5"/>
  <c r="B323" i="5"/>
  <c r="N322" i="5"/>
  <c r="D322" i="5"/>
  <c r="C322" i="5"/>
  <c r="B322" i="5"/>
  <c r="N321" i="5"/>
  <c r="D321" i="5"/>
  <c r="C321" i="5"/>
  <c r="B321" i="5"/>
  <c r="N320" i="5"/>
  <c r="D320" i="5"/>
  <c r="C320" i="5"/>
  <c r="B320" i="5"/>
  <c r="N319" i="5"/>
  <c r="D319" i="5"/>
  <c r="C319" i="5"/>
  <c r="B319" i="5"/>
  <c r="N318" i="5"/>
  <c r="D318" i="5"/>
  <c r="C318" i="5"/>
  <c r="B318" i="5"/>
  <c r="N317" i="5"/>
  <c r="I316" i="5"/>
  <c r="H316" i="5"/>
  <c r="N315" i="5"/>
  <c r="D315" i="5"/>
  <c r="C315" i="5"/>
  <c r="B315" i="5"/>
  <c r="N314" i="5"/>
  <c r="D314" i="5"/>
  <c r="C314" i="5"/>
  <c r="B314" i="5"/>
  <c r="N313" i="5"/>
  <c r="D313" i="5"/>
  <c r="C313" i="5"/>
  <c r="B313" i="5"/>
  <c r="N312" i="5"/>
  <c r="D312" i="5"/>
  <c r="C312" i="5"/>
  <c r="B312" i="5"/>
  <c r="N311" i="5"/>
  <c r="D311" i="5"/>
  <c r="C311" i="5"/>
  <c r="B311" i="5"/>
  <c r="N310" i="5"/>
  <c r="D310" i="5"/>
  <c r="C310" i="5"/>
  <c r="B310" i="5"/>
  <c r="N309" i="5"/>
  <c r="D309" i="5"/>
  <c r="C309" i="5"/>
  <c r="B309" i="5"/>
  <c r="N308" i="5"/>
  <c r="D308" i="5"/>
  <c r="C308" i="5"/>
  <c r="B308" i="5"/>
  <c r="N307" i="5"/>
  <c r="D307" i="5"/>
  <c r="C307" i="5"/>
  <c r="B307" i="5"/>
  <c r="N306" i="5"/>
  <c r="D306" i="5"/>
  <c r="C306" i="5"/>
  <c r="B306" i="5"/>
  <c r="N305" i="5"/>
  <c r="D305" i="5"/>
  <c r="C305" i="5"/>
  <c r="B305" i="5"/>
  <c r="N304" i="5"/>
  <c r="D304" i="5"/>
  <c r="C304" i="5"/>
  <c r="B304" i="5"/>
  <c r="N303" i="5"/>
  <c r="D303" i="5"/>
  <c r="C303" i="5"/>
  <c r="B303" i="5"/>
  <c r="N302" i="5"/>
  <c r="D302" i="5"/>
  <c r="C302" i="5"/>
  <c r="B302" i="5"/>
  <c r="N301" i="5"/>
  <c r="D301" i="5"/>
  <c r="C301" i="5"/>
  <c r="B301" i="5"/>
  <c r="N300" i="5"/>
  <c r="D300" i="5"/>
  <c r="C300" i="5"/>
  <c r="B300" i="5"/>
  <c r="N299" i="5"/>
  <c r="D299" i="5"/>
  <c r="C299" i="5"/>
  <c r="B299" i="5"/>
  <c r="N298" i="5"/>
  <c r="D298" i="5"/>
  <c r="C298" i="5"/>
  <c r="B298" i="5"/>
  <c r="N297" i="5"/>
  <c r="D297" i="5"/>
  <c r="C297" i="5"/>
  <c r="B297" i="5"/>
  <c r="N296" i="5"/>
  <c r="D296" i="5"/>
  <c r="C296" i="5"/>
  <c r="B296" i="5"/>
  <c r="N295" i="5"/>
  <c r="D295" i="5"/>
  <c r="C295" i="5"/>
  <c r="B295" i="5"/>
  <c r="N294" i="5"/>
  <c r="D294" i="5"/>
  <c r="C294" i="5"/>
  <c r="B294" i="5"/>
  <c r="N293" i="5"/>
  <c r="D293" i="5"/>
  <c r="C293" i="5"/>
  <c r="B293" i="5"/>
  <c r="N292" i="5"/>
  <c r="D292" i="5"/>
  <c r="C292" i="5"/>
  <c r="B292" i="5"/>
  <c r="N291" i="5"/>
  <c r="I290" i="5"/>
  <c r="H290" i="5"/>
  <c r="N289" i="5"/>
  <c r="D289" i="5"/>
  <c r="C289" i="5"/>
  <c r="B289" i="5"/>
  <c r="N288" i="5"/>
  <c r="D288" i="5"/>
  <c r="C288" i="5"/>
  <c r="B288" i="5"/>
  <c r="N287" i="5"/>
  <c r="D287" i="5"/>
  <c r="C287" i="5"/>
  <c r="B287" i="5"/>
  <c r="N286" i="5"/>
  <c r="D286" i="5"/>
  <c r="C286" i="5"/>
  <c r="B286" i="5"/>
  <c r="N285" i="5"/>
  <c r="D285" i="5"/>
  <c r="C285" i="5"/>
  <c r="B285" i="5"/>
  <c r="N284" i="5"/>
  <c r="D284" i="5"/>
  <c r="C284" i="5"/>
  <c r="B284" i="5"/>
  <c r="N283" i="5"/>
  <c r="D283" i="5"/>
  <c r="C283" i="5"/>
  <c r="B283" i="5"/>
  <c r="N282" i="5"/>
  <c r="D282" i="5"/>
  <c r="C282" i="5"/>
  <c r="B282" i="5"/>
  <c r="N281" i="5"/>
  <c r="D281" i="5"/>
  <c r="C281" i="5"/>
  <c r="B281" i="5"/>
  <c r="N280" i="5"/>
  <c r="D280" i="5"/>
  <c r="C280" i="5"/>
  <c r="B280" i="5"/>
  <c r="N279" i="5"/>
  <c r="D279" i="5"/>
  <c r="C279" i="5"/>
  <c r="B279" i="5"/>
  <c r="N278" i="5"/>
  <c r="D278" i="5"/>
  <c r="C278" i="5"/>
  <c r="B278" i="5"/>
  <c r="N277" i="5"/>
  <c r="D277" i="5"/>
  <c r="C277" i="5"/>
  <c r="B277" i="5"/>
  <c r="N276" i="5"/>
  <c r="D276" i="5"/>
  <c r="C276" i="5"/>
  <c r="B276" i="5"/>
  <c r="N275" i="5"/>
  <c r="D275" i="5"/>
  <c r="C275" i="5"/>
  <c r="B275" i="5"/>
  <c r="N274" i="5"/>
  <c r="D274" i="5"/>
  <c r="C274" i="5"/>
  <c r="B274" i="5"/>
  <c r="N273" i="5"/>
  <c r="D273" i="5"/>
  <c r="C273" i="5"/>
  <c r="B273" i="5"/>
  <c r="N272" i="5"/>
  <c r="D272" i="5"/>
  <c r="C272" i="5"/>
  <c r="B272" i="5"/>
  <c r="N271" i="5"/>
  <c r="D271" i="5"/>
  <c r="C271" i="5"/>
  <c r="B271" i="5"/>
  <c r="N270" i="5"/>
  <c r="D270" i="5"/>
  <c r="C270" i="5"/>
  <c r="B270" i="5"/>
  <c r="N269" i="5"/>
  <c r="D269" i="5"/>
  <c r="C269" i="5"/>
  <c r="B269" i="5"/>
  <c r="N268" i="5"/>
  <c r="D268" i="5"/>
  <c r="C268" i="5"/>
  <c r="B268" i="5"/>
  <c r="N267" i="5"/>
  <c r="D267" i="5"/>
  <c r="C267" i="5"/>
  <c r="B267" i="5"/>
  <c r="N266" i="5"/>
  <c r="D266" i="5"/>
  <c r="C266" i="5"/>
  <c r="B266" i="5"/>
  <c r="N265" i="5"/>
  <c r="D265" i="5"/>
  <c r="C265" i="5"/>
  <c r="B265" i="5"/>
  <c r="N264" i="5"/>
  <c r="D264" i="5"/>
  <c r="C264" i="5"/>
  <c r="B264" i="5"/>
  <c r="N263" i="5"/>
  <c r="D263" i="5"/>
  <c r="C263" i="5"/>
  <c r="B263" i="5"/>
  <c r="N262" i="5"/>
  <c r="D262" i="5"/>
  <c r="C262" i="5"/>
  <c r="B262" i="5"/>
  <c r="N261" i="5"/>
  <c r="D261" i="5"/>
  <c r="C261" i="5"/>
  <c r="B261" i="5"/>
  <c r="N260" i="5"/>
  <c r="D260" i="5"/>
  <c r="C260" i="5"/>
  <c r="B260" i="5"/>
  <c r="N259" i="5"/>
  <c r="D259" i="5"/>
  <c r="C259" i="5"/>
  <c r="B259" i="5"/>
  <c r="N258" i="5"/>
  <c r="D258" i="5"/>
  <c r="C258" i="5"/>
  <c r="B258" i="5"/>
  <c r="N257" i="5"/>
  <c r="D257" i="5"/>
  <c r="C257" i="5"/>
  <c r="B257" i="5"/>
  <c r="N256" i="5"/>
  <c r="D256" i="5"/>
  <c r="C256" i="5"/>
  <c r="B256" i="5"/>
  <c r="N255" i="5"/>
  <c r="D255" i="5"/>
  <c r="C255" i="5"/>
  <c r="B255" i="5"/>
  <c r="N254" i="5"/>
  <c r="D254" i="5"/>
  <c r="C254" i="5"/>
  <c r="B254" i="5"/>
  <c r="N253" i="5"/>
  <c r="D253" i="5"/>
  <c r="C253" i="5"/>
  <c r="B253" i="5"/>
  <c r="N252" i="5"/>
  <c r="D252" i="5"/>
  <c r="C252" i="5"/>
  <c r="B252" i="5"/>
  <c r="N251" i="5"/>
  <c r="D251" i="5"/>
  <c r="C251" i="5"/>
  <c r="B251" i="5"/>
  <c r="N250" i="5"/>
  <c r="D250" i="5"/>
  <c r="C250" i="5"/>
  <c r="B250" i="5"/>
  <c r="N249" i="5"/>
  <c r="D249" i="5"/>
  <c r="C249" i="5"/>
  <c r="B249" i="5"/>
  <c r="N248" i="5"/>
  <c r="D248" i="5"/>
  <c r="C248" i="5"/>
  <c r="B248" i="5"/>
  <c r="N247" i="5"/>
  <c r="I246" i="5"/>
  <c r="H246" i="5"/>
  <c r="N245" i="5"/>
  <c r="D245" i="5"/>
  <c r="C245" i="5"/>
  <c r="B245" i="5"/>
  <c r="N244" i="5"/>
  <c r="D244" i="5"/>
  <c r="C244" i="5"/>
  <c r="B244" i="5"/>
  <c r="N243" i="5"/>
  <c r="D243" i="5"/>
  <c r="C243" i="5"/>
  <c r="B243" i="5"/>
  <c r="N242" i="5"/>
  <c r="D242" i="5"/>
  <c r="C242" i="5"/>
  <c r="B242" i="5"/>
  <c r="N241" i="5"/>
  <c r="D241" i="5"/>
  <c r="C241" i="5"/>
  <c r="B241" i="5"/>
  <c r="N240" i="5"/>
  <c r="D240" i="5"/>
  <c r="C240" i="5"/>
  <c r="B240" i="5"/>
  <c r="N239" i="5"/>
  <c r="D239" i="5"/>
  <c r="C239" i="5"/>
  <c r="B239" i="5"/>
  <c r="N238" i="5"/>
  <c r="D238" i="5"/>
  <c r="C238" i="5"/>
  <c r="B238" i="5"/>
  <c r="N237" i="5"/>
  <c r="D237" i="5"/>
  <c r="C237" i="5"/>
  <c r="B237" i="5"/>
  <c r="N236" i="5"/>
  <c r="D236" i="5"/>
  <c r="C236" i="5"/>
  <c r="B236" i="5"/>
  <c r="N235" i="5"/>
  <c r="D235" i="5"/>
  <c r="C235" i="5"/>
  <c r="B235" i="5"/>
  <c r="N234" i="5"/>
  <c r="D234" i="5"/>
  <c r="C234" i="5"/>
  <c r="B234" i="5"/>
  <c r="N233" i="5"/>
  <c r="D233" i="5"/>
  <c r="C233" i="5"/>
  <c r="B233" i="5"/>
  <c r="N232" i="5"/>
  <c r="D232" i="5"/>
  <c r="C232" i="5"/>
  <c r="B232" i="5"/>
  <c r="N231" i="5"/>
  <c r="D231" i="5"/>
  <c r="C231" i="5"/>
  <c r="B231" i="5"/>
  <c r="N230" i="5"/>
  <c r="D230" i="5"/>
  <c r="C230" i="5"/>
  <c r="B230" i="5"/>
  <c r="N229" i="5"/>
  <c r="D229" i="5"/>
  <c r="C229" i="5"/>
  <c r="B229" i="5"/>
  <c r="N228" i="5"/>
  <c r="D228" i="5"/>
  <c r="C228" i="5"/>
  <c r="B228" i="5"/>
  <c r="N227" i="5"/>
  <c r="D227" i="5"/>
  <c r="C227" i="5"/>
  <c r="B227" i="5"/>
  <c r="N226" i="5"/>
  <c r="D226" i="5"/>
  <c r="C226" i="5"/>
  <c r="B226" i="5"/>
  <c r="N225" i="5"/>
  <c r="D225" i="5"/>
  <c r="C225" i="5"/>
  <c r="B225" i="5"/>
  <c r="N224" i="5"/>
  <c r="D224" i="5"/>
  <c r="C224" i="5"/>
  <c r="B224" i="5"/>
  <c r="N223" i="5"/>
  <c r="D223" i="5"/>
  <c r="C223" i="5"/>
  <c r="B223" i="5"/>
  <c r="N222" i="5"/>
  <c r="D222" i="5"/>
  <c r="C222" i="5"/>
  <c r="B222" i="5"/>
  <c r="N221" i="5"/>
  <c r="D221" i="5"/>
  <c r="C221" i="5"/>
  <c r="B221" i="5"/>
  <c r="N220" i="5"/>
  <c r="D220" i="5"/>
  <c r="C220" i="5"/>
  <c r="B220" i="5"/>
  <c r="N219" i="5"/>
  <c r="D219" i="5"/>
  <c r="C219" i="5"/>
  <c r="B219" i="5"/>
  <c r="N218" i="5"/>
  <c r="D218" i="5"/>
  <c r="C218" i="5"/>
  <c r="B218" i="5"/>
  <c r="N217" i="5"/>
  <c r="D217" i="5"/>
  <c r="C217" i="5"/>
  <c r="B217" i="5"/>
  <c r="N216" i="5"/>
  <c r="D216" i="5"/>
  <c r="C216" i="5"/>
  <c r="B216" i="5"/>
  <c r="N215" i="5"/>
  <c r="D215" i="5"/>
  <c r="C215" i="5"/>
  <c r="B215" i="5"/>
  <c r="N214" i="5"/>
  <c r="D214" i="5"/>
  <c r="C214" i="5"/>
  <c r="B214" i="5"/>
  <c r="N213" i="5"/>
  <c r="D213" i="5"/>
  <c r="C213" i="5"/>
  <c r="B213" i="5"/>
  <c r="N212" i="5"/>
  <c r="D212" i="5"/>
  <c r="C212" i="5"/>
  <c r="B212" i="5"/>
  <c r="N211" i="5"/>
  <c r="D211" i="5"/>
  <c r="C211" i="5"/>
  <c r="B211" i="5"/>
  <c r="N210" i="5"/>
  <c r="D210" i="5"/>
  <c r="C210" i="5"/>
  <c r="B210" i="5"/>
  <c r="N209" i="5"/>
  <c r="D209" i="5"/>
  <c r="C209" i="5"/>
  <c r="B209" i="5"/>
  <c r="N208" i="5"/>
  <c r="D208" i="5"/>
  <c r="C208" i="5"/>
  <c r="B208" i="5"/>
  <c r="N207" i="5"/>
  <c r="D207" i="5"/>
  <c r="C207" i="5"/>
  <c r="B207" i="5"/>
  <c r="N206" i="5"/>
  <c r="D206" i="5"/>
  <c r="C206" i="5"/>
  <c r="B206" i="5"/>
  <c r="N205" i="5"/>
  <c r="D205" i="5"/>
  <c r="C205" i="5"/>
  <c r="B205" i="5"/>
  <c r="N204" i="5"/>
  <c r="D204" i="5"/>
  <c r="C204" i="5"/>
  <c r="B204" i="5"/>
  <c r="N203" i="5"/>
  <c r="I202" i="5"/>
  <c r="H202" i="5"/>
  <c r="N201" i="5"/>
  <c r="D201" i="5"/>
  <c r="C201" i="5"/>
  <c r="B201" i="5"/>
  <c r="N200" i="5"/>
  <c r="D200" i="5"/>
  <c r="C200" i="5"/>
  <c r="B200" i="5"/>
  <c r="N199" i="5"/>
  <c r="D199" i="5"/>
  <c r="C199" i="5"/>
  <c r="B199" i="5"/>
  <c r="N198" i="5"/>
  <c r="D198" i="5"/>
  <c r="C198" i="5"/>
  <c r="B198" i="5"/>
  <c r="N197" i="5"/>
  <c r="D197" i="5"/>
  <c r="C197" i="5"/>
  <c r="B197" i="5"/>
  <c r="N196" i="5"/>
  <c r="D196" i="5"/>
  <c r="C196" i="5"/>
  <c r="B196" i="5"/>
  <c r="N195" i="5"/>
  <c r="D195" i="5"/>
  <c r="C195" i="5"/>
  <c r="B195" i="5"/>
  <c r="N194" i="5"/>
  <c r="D194" i="5"/>
  <c r="C194" i="5"/>
  <c r="B194" i="5"/>
  <c r="N193" i="5"/>
  <c r="D193" i="5"/>
  <c r="C193" i="5"/>
  <c r="B193" i="5"/>
  <c r="N192" i="5"/>
  <c r="D192" i="5"/>
  <c r="C192" i="5"/>
  <c r="B192" i="5"/>
  <c r="N191" i="5"/>
  <c r="D191" i="5"/>
  <c r="C191" i="5"/>
  <c r="B191" i="5"/>
  <c r="N190" i="5"/>
  <c r="D190" i="5"/>
  <c r="C190" i="5"/>
  <c r="B190" i="5"/>
  <c r="N189" i="5"/>
  <c r="D189" i="5"/>
  <c r="C189" i="5"/>
  <c r="B189" i="5"/>
  <c r="N188" i="5"/>
  <c r="D188" i="5"/>
  <c r="C188" i="5"/>
  <c r="B188" i="5"/>
  <c r="N187" i="5"/>
  <c r="D187" i="5"/>
  <c r="C187" i="5"/>
  <c r="B187" i="5"/>
  <c r="N186" i="5"/>
  <c r="D186" i="5"/>
  <c r="C186" i="5"/>
  <c r="B186" i="5"/>
  <c r="N185" i="5"/>
  <c r="D185" i="5"/>
  <c r="C185" i="5"/>
  <c r="B185" i="5"/>
  <c r="N184" i="5"/>
  <c r="D184" i="5"/>
  <c r="C184" i="5"/>
  <c r="B184" i="5"/>
  <c r="N183" i="5"/>
  <c r="D183" i="5"/>
  <c r="C183" i="5"/>
  <c r="B183" i="5"/>
  <c r="N182" i="5"/>
  <c r="D182" i="5"/>
  <c r="C182" i="5"/>
  <c r="B182" i="5"/>
  <c r="N181" i="5"/>
  <c r="D181" i="5"/>
  <c r="C181" i="5"/>
  <c r="B181" i="5"/>
  <c r="N180" i="5"/>
  <c r="D180" i="5"/>
  <c r="C180" i="5"/>
  <c r="B180" i="5"/>
  <c r="N179" i="5"/>
  <c r="D179" i="5"/>
  <c r="C179" i="5"/>
  <c r="B179" i="5"/>
  <c r="N178" i="5"/>
  <c r="D178" i="5"/>
  <c r="C178" i="5"/>
  <c r="B178" i="5"/>
  <c r="N177" i="5"/>
  <c r="D177" i="5"/>
  <c r="C177" i="5"/>
  <c r="B177" i="5"/>
  <c r="N176" i="5"/>
  <c r="D176" i="5"/>
  <c r="C176" i="5"/>
  <c r="B176" i="5"/>
  <c r="N175" i="5"/>
  <c r="D175" i="5"/>
  <c r="C175" i="5"/>
  <c r="B175" i="5"/>
  <c r="N174" i="5"/>
  <c r="D174" i="5"/>
  <c r="C174" i="5"/>
  <c r="B174" i="5"/>
  <c r="N173" i="5"/>
  <c r="D173" i="5"/>
  <c r="C173" i="5"/>
  <c r="B173" i="5"/>
  <c r="N172" i="5"/>
  <c r="D172" i="5"/>
  <c r="C172" i="5"/>
  <c r="B172" i="5"/>
  <c r="N171" i="5"/>
  <c r="D171" i="5"/>
  <c r="C171" i="5"/>
  <c r="B171" i="5"/>
  <c r="N170" i="5"/>
  <c r="D170" i="5"/>
  <c r="C170" i="5"/>
  <c r="B170" i="5"/>
  <c r="N169" i="5"/>
  <c r="D169" i="5"/>
  <c r="C169" i="5"/>
  <c r="B169" i="5"/>
  <c r="N168" i="5"/>
  <c r="I167" i="5"/>
  <c r="H167" i="5"/>
  <c r="N166" i="5"/>
  <c r="D166" i="5"/>
  <c r="C166" i="5"/>
  <c r="B166" i="5"/>
  <c r="N165" i="5"/>
  <c r="D165" i="5"/>
  <c r="C165" i="5"/>
  <c r="B165" i="5"/>
  <c r="N164" i="5"/>
  <c r="D164" i="5"/>
  <c r="C164" i="5"/>
  <c r="B164" i="5"/>
  <c r="N163" i="5"/>
  <c r="D163" i="5"/>
  <c r="C163" i="5"/>
  <c r="B163" i="5"/>
  <c r="N162" i="5"/>
  <c r="D162" i="5"/>
  <c r="C162" i="5"/>
  <c r="B162" i="5"/>
  <c r="N161" i="5"/>
  <c r="D161" i="5"/>
  <c r="C161" i="5"/>
  <c r="B161" i="5"/>
  <c r="N160" i="5"/>
  <c r="D160" i="5"/>
  <c r="C160" i="5"/>
  <c r="B160" i="5"/>
  <c r="N159" i="5"/>
  <c r="D159" i="5"/>
  <c r="C159" i="5"/>
  <c r="B159" i="5"/>
  <c r="N158" i="5"/>
  <c r="D158" i="5"/>
  <c r="C158" i="5"/>
  <c r="B158" i="5"/>
  <c r="N157" i="5"/>
  <c r="D157" i="5"/>
  <c r="C157" i="5"/>
  <c r="B157" i="5"/>
  <c r="N156" i="5"/>
  <c r="D156" i="5"/>
  <c r="C156" i="5"/>
  <c r="B156" i="5"/>
  <c r="N155" i="5"/>
  <c r="D155" i="5"/>
  <c r="C155" i="5"/>
  <c r="B155" i="5"/>
  <c r="N154" i="5"/>
  <c r="D154" i="5"/>
  <c r="C154" i="5"/>
  <c r="B154" i="5"/>
  <c r="N153" i="5"/>
  <c r="D153" i="5"/>
  <c r="C153" i="5"/>
  <c r="B153" i="5"/>
  <c r="N152" i="5"/>
  <c r="D152" i="5"/>
  <c r="C152" i="5"/>
  <c r="B152" i="5"/>
  <c r="N151" i="5"/>
  <c r="D151" i="5"/>
  <c r="C151" i="5"/>
  <c r="B151" i="5"/>
  <c r="N150" i="5"/>
  <c r="D150" i="5"/>
  <c r="C150" i="5"/>
  <c r="B150" i="5"/>
  <c r="N149" i="5"/>
  <c r="D149" i="5"/>
  <c r="C149" i="5"/>
  <c r="B149" i="5"/>
  <c r="N148" i="5"/>
  <c r="D148" i="5"/>
  <c r="C148" i="5"/>
  <c r="B148" i="5"/>
  <c r="N147" i="5"/>
  <c r="D147" i="5"/>
  <c r="C147" i="5"/>
  <c r="B147" i="5"/>
  <c r="N146" i="5"/>
  <c r="D146" i="5"/>
  <c r="C146" i="5"/>
  <c r="B146" i="5"/>
  <c r="N145" i="5"/>
  <c r="D145" i="5"/>
  <c r="C145" i="5"/>
  <c r="B145" i="5"/>
  <c r="N144" i="5"/>
  <c r="D144" i="5"/>
  <c r="C144" i="5"/>
  <c r="B144" i="5"/>
  <c r="N143" i="5"/>
  <c r="D143" i="5"/>
  <c r="C143" i="5"/>
  <c r="B143" i="5"/>
  <c r="N142" i="5"/>
  <c r="D142" i="5"/>
  <c r="C142" i="5"/>
  <c r="B142" i="5"/>
  <c r="N141" i="5"/>
  <c r="D141" i="5"/>
  <c r="C141" i="5"/>
  <c r="B141" i="5"/>
  <c r="N140" i="5"/>
  <c r="D140" i="5"/>
  <c r="C140" i="5"/>
  <c r="B140" i="5"/>
  <c r="N139" i="5"/>
  <c r="D139" i="5"/>
  <c r="C139" i="5"/>
  <c r="B139" i="5"/>
  <c r="N138" i="5"/>
  <c r="I137" i="5"/>
  <c r="H137" i="5"/>
  <c r="N136" i="5"/>
  <c r="D136" i="5"/>
  <c r="C136" i="5"/>
  <c r="B136" i="5"/>
  <c r="N135" i="5"/>
  <c r="D135" i="5"/>
  <c r="C135" i="5"/>
  <c r="B135" i="5"/>
  <c r="N134" i="5"/>
  <c r="D134" i="5"/>
  <c r="C134" i="5"/>
  <c r="B134" i="5"/>
  <c r="N133" i="5"/>
  <c r="D133" i="5"/>
  <c r="C133" i="5"/>
  <c r="B133" i="5"/>
  <c r="N132" i="5"/>
  <c r="D132" i="5"/>
  <c r="C132" i="5"/>
  <c r="B132" i="5"/>
  <c r="N131" i="5"/>
  <c r="D131" i="5"/>
  <c r="C131" i="5"/>
  <c r="B131" i="5"/>
  <c r="N130" i="5"/>
  <c r="D130" i="5"/>
  <c r="C130" i="5"/>
  <c r="B130" i="5"/>
  <c r="N129" i="5"/>
  <c r="D129" i="5"/>
  <c r="C129" i="5"/>
  <c r="B129" i="5"/>
  <c r="N128" i="5"/>
  <c r="D128" i="5"/>
  <c r="C128" i="5"/>
  <c r="B128" i="5"/>
  <c r="N127" i="5"/>
  <c r="D127" i="5"/>
  <c r="C127" i="5"/>
  <c r="B127" i="5"/>
  <c r="N126" i="5"/>
  <c r="D126" i="5"/>
  <c r="C126" i="5"/>
  <c r="B126" i="5"/>
  <c r="N125" i="5"/>
  <c r="D125" i="5"/>
  <c r="C125" i="5"/>
  <c r="B125" i="5"/>
  <c r="N124" i="5"/>
  <c r="D124" i="5"/>
  <c r="C124" i="5"/>
  <c r="B124" i="5"/>
  <c r="N123" i="5"/>
  <c r="D123" i="5"/>
  <c r="C123" i="5"/>
  <c r="B123" i="5"/>
  <c r="N122" i="5"/>
  <c r="D122" i="5"/>
  <c r="C122" i="5"/>
  <c r="B122" i="5"/>
  <c r="N121" i="5"/>
  <c r="D121" i="5"/>
  <c r="C121" i="5"/>
  <c r="B121" i="5"/>
  <c r="N120" i="5"/>
  <c r="D120" i="5"/>
  <c r="C120" i="5"/>
  <c r="B120" i="5"/>
  <c r="N119" i="5"/>
  <c r="D119" i="5"/>
  <c r="C119" i="5"/>
  <c r="B119" i="5"/>
  <c r="N118" i="5"/>
  <c r="D118" i="5"/>
  <c r="C118" i="5"/>
  <c r="B118" i="5"/>
  <c r="N117" i="5"/>
  <c r="D117" i="5"/>
  <c r="C117" i="5"/>
  <c r="B117" i="5"/>
  <c r="N116" i="5"/>
  <c r="D116" i="5"/>
  <c r="C116" i="5"/>
  <c r="B116" i="5"/>
  <c r="N115" i="5"/>
  <c r="D115" i="5"/>
  <c r="C115" i="5"/>
  <c r="B115" i="5"/>
  <c r="N114" i="5"/>
  <c r="D114" i="5"/>
  <c r="C114" i="5"/>
  <c r="B114" i="5"/>
  <c r="N113" i="5"/>
  <c r="I112" i="5"/>
  <c r="H112" i="5"/>
  <c r="N111" i="5"/>
  <c r="D111" i="5"/>
  <c r="C111" i="5"/>
  <c r="B111" i="5"/>
  <c r="N110" i="5"/>
  <c r="D110" i="5"/>
  <c r="C110" i="5"/>
  <c r="B110" i="5"/>
  <c r="N109" i="5"/>
  <c r="D109" i="5"/>
  <c r="C109" i="5"/>
  <c r="B109" i="5"/>
  <c r="N108" i="5"/>
  <c r="D108" i="5"/>
  <c r="C108" i="5"/>
  <c r="B108" i="5"/>
  <c r="N107" i="5"/>
  <c r="D107" i="5"/>
  <c r="C107" i="5"/>
  <c r="B107" i="5"/>
  <c r="N106" i="5"/>
  <c r="D106" i="5"/>
  <c r="C106" i="5"/>
  <c r="B106" i="5"/>
  <c r="N105" i="5"/>
  <c r="D105" i="5"/>
  <c r="C105" i="5"/>
  <c r="B105" i="5"/>
  <c r="N104" i="5"/>
  <c r="D104" i="5"/>
  <c r="C104" i="5"/>
  <c r="B104" i="5"/>
  <c r="N103" i="5"/>
  <c r="D103" i="5"/>
  <c r="C103" i="5"/>
  <c r="B103" i="5"/>
  <c r="N102" i="5"/>
  <c r="D102" i="5"/>
  <c r="C102" i="5"/>
  <c r="B102" i="5"/>
  <c r="N101" i="5"/>
  <c r="D101" i="5"/>
  <c r="C101" i="5"/>
  <c r="B101" i="5"/>
  <c r="N100" i="5"/>
  <c r="D100" i="5"/>
  <c r="C100" i="5"/>
  <c r="B100" i="5"/>
  <c r="N99" i="5"/>
  <c r="D99" i="5"/>
  <c r="C99" i="5"/>
  <c r="B99" i="5"/>
  <c r="N98" i="5"/>
  <c r="D98" i="5"/>
  <c r="C98" i="5"/>
  <c r="B98" i="5"/>
  <c r="N97" i="5"/>
  <c r="D97" i="5"/>
  <c r="C97" i="5"/>
  <c r="B97" i="5"/>
  <c r="N96" i="5"/>
  <c r="D96" i="5"/>
  <c r="C96" i="5"/>
  <c r="B96" i="5"/>
  <c r="N95" i="5"/>
  <c r="D95" i="5"/>
  <c r="C95" i="5"/>
  <c r="B95" i="5"/>
  <c r="N94" i="5"/>
  <c r="D94" i="5"/>
  <c r="C94" i="5"/>
  <c r="B94" i="5"/>
  <c r="N93" i="5"/>
  <c r="D93" i="5"/>
  <c r="C93" i="5"/>
  <c r="B93" i="5"/>
  <c r="N92" i="5"/>
  <c r="D92" i="5"/>
  <c r="C92" i="5"/>
  <c r="B92" i="5"/>
  <c r="N91" i="5"/>
  <c r="D91" i="5"/>
  <c r="C91" i="5"/>
  <c r="B91" i="5"/>
  <c r="N90" i="5"/>
  <c r="D90" i="5"/>
  <c r="C90" i="5"/>
  <c r="B90" i="5"/>
  <c r="N89" i="5"/>
  <c r="D89" i="5"/>
  <c r="C89" i="5"/>
  <c r="B89" i="5"/>
  <c r="N88" i="5"/>
  <c r="I87" i="5"/>
  <c r="H87" i="5"/>
  <c r="N86" i="5"/>
  <c r="D86" i="5"/>
  <c r="C86" i="5"/>
  <c r="B86" i="5"/>
  <c r="N85" i="5"/>
  <c r="D85" i="5"/>
  <c r="C85" i="5"/>
  <c r="B85" i="5"/>
  <c r="N84" i="5"/>
  <c r="D84" i="5"/>
  <c r="C84" i="5"/>
  <c r="B84" i="5"/>
  <c r="N83" i="5"/>
  <c r="D83" i="5"/>
  <c r="C83" i="5"/>
  <c r="B83" i="5"/>
  <c r="N82" i="5"/>
  <c r="D82" i="5"/>
  <c r="C82" i="5"/>
  <c r="B82" i="5"/>
  <c r="N81" i="5"/>
  <c r="D81" i="5"/>
  <c r="C81" i="5"/>
  <c r="B81" i="5"/>
  <c r="N80" i="5"/>
  <c r="D80" i="5"/>
  <c r="C80" i="5"/>
  <c r="B80" i="5"/>
  <c r="N79" i="5"/>
  <c r="D79" i="5"/>
  <c r="C79" i="5"/>
  <c r="B79" i="5"/>
  <c r="N78" i="5"/>
  <c r="D78" i="5"/>
  <c r="C78" i="5"/>
  <c r="B78" i="5"/>
  <c r="N77" i="5"/>
  <c r="D77" i="5"/>
  <c r="C77" i="5"/>
  <c r="B77" i="5"/>
  <c r="N76" i="5"/>
  <c r="D76" i="5"/>
  <c r="C76" i="5"/>
  <c r="B76" i="5"/>
  <c r="N75" i="5"/>
  <c r="D75" i="5"/>
  <c r="C75" i="5"/>
  <c r="B75" i="5"/>
  <c r="N74" i="5"/>
  <c r="D74" i="5"/>
  <c r="C74" i="5"/>
  <c r="B74" i="5"/>
  <c r="N73" i="5"/>
  <c r="I72" i="5"/>
  <c r="H72" i="5"/>
  <c r="N71" i="5"/>
  <c r="D71" i="5"/>
  <c r="C71" i="5"/>
  <c r="B71" i="5"/>
  <c r="N70" i="5"/>
  <c r="D70" i="5"/>
  <c r="C70" i="5"/>
  <c r="B70" i="5"/>
  <c r="N69" i="5"/>
  <c r="D69" i="5"/>
  <c r="C69" i="5"/>
  <c r="B69" i="5"/>
  <c r="N68" i="5"/>
  <c r="D68" i="5"/>
  <c r="C68" i="5"/>
  <c r="B68" i="5"/>
  <c r="N67" i="5"/>
  <c r="D67" i="5"/>
  <c r="C67" i="5"/>
  <c r="B67" i="5"/>
  <c r="N66" i="5"/>
  <c r="D66" i="5"/>
  <c r="C66" i="5"/>
  <c r="B66" i="5"/>
  <c r="N65" i="5"/>
  <c r="D65" i="5"/>
  <c r="C65" i="5"/>
  <c r="B65" i="5"/>
  <c r="N64" i="5"/>
  <c r="D64" i="5"/>
  <c r="C64" i="5"/>
  <c r="B64" i="5"/>
  <c r="N63" i="5"/>
  <c r="D63" i="5"/>
  <c r="C63" i="5"/>
  <c r="B63" i="5"/>
  <c r="N62" i="5"/>
  <c r="D62" i="5"/>
  <c r="C62" i="5"/>
  <c r="B62" i="5"/>
  <c r="N61" i="5"/>
  <c r="D61" i="5"/>
  <c r="C61" i="5"/>
  <c r="B61" i="5"/>
  <c r="N60" i="5"/>
  <c r="D60" i="5"/>
  <c r="C60" i="5"/>
  <c r="B60" i="5"/>
  <c r="N59" i="5"/>
  <c r="D59" i="5"/>
  <c r="C59" i="5"/>
  <c r="B59" i="5"/>
  <c r="N58" i="5"/>
  <c r="D58" i="5"/>
  <c r="C58" i="5"/>
  <c r="B58" i="5"/>
  <c r="N57" i="5"/>
  <c r="D57" i="5"/>
  <c r="C57" i="5"/>
  <c r="B57" i="5"/>
  <c r="N56" i="5"/>
  <c r="D56" i="5"/>
  <c r="C56" i="5"/>
  <c r="B56" i="5"/>
  <c r="N55" i="5"/>
  <c r="D55" i="5"/>
  <c r="C55" i="5"/>
  <c r="B55" i="5"/>
  <c r="N54" i="5"/>
  <c r="D54" i="5"/>
  <c r="C54" i="5"/>
  <c r="B54" i="5"/>
  <c r="N53" i="5"/>
  <c r="D53" i="5"/>
  <c r="C53" i="5"/>
  <c r="B53" i="5"/>
  <c r="N52" i="5"/>
  <c r="D52" i="5"/>
  <c r="C52" i="5"/>
  <c r="B52" i="5"/>
  <c r="N51" i="5"/>
  <c r="D51" i="5"/>
  <c r="C51" i="5"/>
  <c r="B51" i="5"/>
  <c r="N50" i="5"/>
  <c r="D50" i="5"/>
  <c r="C50" i="5"/>
  <c r="B50" i="5"/>
  <c r="N49" i="5"/>
  <c r="D49" i="5"/>
  <c r="C49" i="5"/>
  <c r="B49" i="5"/>
  <c r="N48" i="5"/>
  <c r="D48" i="5"/>
  <c r="C48" i="5"/>
  <c r="B48" i="5"/>
  <c r="N47" i="5"/>
  <c r="D47" i="5"/>
  <c r="C47" i="5"/>
  <c r="B47" i="5"/>
  <c r="N46" i="5"/>
  <c r="D46" i="5"/>
  <c r="C46" i="5"/>
  <c r="B46" i="5"/>
  <c r="N45" i="5"/>
  <c r="D45" i="5"/>
  <c r="C45" i="5"/>
  <c r="B45" i="5"/>
  <c r="N44" i="5"/>
  <c r="D44" i="5"/>
  <c r="C44" i="5"/>
  <c r="B44" i="5"/>
  <c r="N43" i="5"/>
  <c r="D43" i="5"/>
  <c r="C43" i="5"/>
  <c r="B43" i="5"/>
  <c r="N42" i="5"/>
  <c r="I41" i="5"/>
  <c r="H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N8" i="5"/>
  <c r="T55" i="5"/>
  <c r="T56" i="5" s="1"/>
  <c r="T57" i="5" s="1"/>
  <c r="T58" i="5" s="1"/>
  <c r="T59" i="5" s="1"/>
  <c r="T99" i="5" s="1"/>
  <c r="T100" i="5" s="1"/>
  <c r="T101" i="5" s="1"/>
  <c r="T214" i="5" s="1"/>
  <c r="T236" i="5" s="1"/>
  <c r="T301" i="5" s="1"/>
  <c r="T302" i="5" s="1"/>
  <c r="T303" i="5" s="1"/>
  <c r="T304" i="5" s="1"/>
  <c r="T305" i="5" s="1"/>
  <c r="T306" i="5" s="1"/>
  <c r="T307" i="5" s="1"/>
  <c r="T358" i="5" s="1"/>
  <c r="T359" i="5" s="1"/>
  <c r="T360" i="5" s="1"/>
  <c r="T361" i="5" s="1"/>
  <c r="T362" i="5" s="1"/>
  <c r="T363" i="5" s="1"/>
  <c r="T364" i="5" s="1"/>
  <c r="T365" i="5" s="1"/>
  <c r="T366" i="5" s="1"/>
  <c r="T367" i="5" s="1"/>
  <c r="T368" i="5" s="1"/>
  <c r="T508" i="5" s="1"/>
  <c r="T509" i="5" s="1"/>
  <c r="T510" i="5" s="1"/>
  <c r="T511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N584" i="5"/>
  <c r="N572" i="5"/>
  <c r="N290" i="5"/>
  <c r="N112" i="5"/>
  <c r="N568" i="5"/>
  <c r="N420" i="5"/>
  <c r="N335" i="5"/>
  <c r="N490" i="5"/>
  <c r="N246" i="5"/>
  <c r="N87" i="5"/>
  <c r="N167" i="5"/>
  <c r="N527" i="5"/>
  <c r="N72" i="5"/>
  <c r="N41" i="5"/>
  <c r="N564" i="5"/>
  <c r="N137" i="5"/>
  <c r="N435" i="5"/>
  <c r="N553" i="5"/>
  <c r="N316" i="5"/>
  <c r="N445" i="5"/>
  <c r="N202" i="5"/>
  <c r="N389" i="5"/>
  <c r="H458" i="5"/>
  <c r="N458" i="5" s="1"/>
  <c r="N447" i="5"/>
  <c r="A164" i="5" l="1"/>
  <c r="A165" i="5" s="1"/>
  <c r="A166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l="1"/>
  <c r="A200" i="5" s="1"/>
  <c r="A201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7" i="5" s="1"/>
  <c r="A238" i="5" s="1"/>
  <c r="A239" i="5" s="1"/>
  <c r="A240" i="5" s="1"/>
  <c r="A241" i="5" s="1"/>
  <c r="A242" i="5" s="1"/>
  <c r="A243" i="5" s="1"/>
  <c r="A244" i="5" s="1"/>
  <c r="A245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2" i="5" s="1"/>
  <c r="A293" i="5" s="1"/>
  <c r="A294" i="5" s="1"/>
  <c r="A295" i="5" s="1"/>
  <c r="A296" i="5" s="1"/>
  <c r="A297" i="5" s="1"/>
  <c r="A298" i="5" s="1"/>
  <c r="A299" i="5" s="1"/>
  <c r="A300" i="5" s="1"/>
  <c r="A308" i="5" s="1"/>
  <c r="A309" i="5" s="1"/>
  <c r="A310" i="5" s="1"/>
  <c r="A311" i="5" s="1"/>
  <c r="A312" i="5" s="1"/>
  <c r="A313" i="5" s="1"/>
  <c r="A314" i="5" s="1"/>
  <c r="A315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7" i="5" s="1"/>
  <c r="A438" i="5" s="1"/>
  <c r="A439" i="5" s="1"/>
  <c r="A440" i="5" s="1"/>
  <c r="A441" i="5" s="1"/>
  <c r="A442" i="5" s="1"/>
  <c r="A443" i="5" s="1"/>
  <c r="A444" i="5" s="1"/>
  <c r="A447" i="5" l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l="1"/>
  <c r="A483" i="5" s="1"/>
  <c r="A484" i="5" s="1"/>
  <c r="A485" i="5" s="1"/>
  <c r="A486" i="5" s="1"/>
  <c r="A487" i="5" s="1"/>
  <c r="A488" i="5" s="1"/>
  <c r="A489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5" i="5" l="1"/>
  <c r="A556" i="5" s="1"/>
  <c r="A557" i="5" s="1"/>
  <c r="A558" i="5" s="1"/>
  <c r="A559" i="5" s="1"/>
  <c r="A560" i="5" s="1"/>
  <c r="A561" i="5" s="1"/>
  <c r="A562" i="5" s="1"/>
  <c r="A563" i="5" s="1"/>
  <c r="A566" i="5" s="1"/>
  <c r="A567" i="5" s="1"/>
  <c r="A570" i="5" s="1"/>
  <c r="A571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555" authorId="0" shapeId="0" xr:uid="{5D4E4752-2CF6-4561-94EC-84F6DD8F59D3}">
      <text>
        <r>
          <rPr>
            <b/>
            <sz val="9"/>
            <color indexed="81"/>
            <rFont val="Tahoma"/>
            <family val="2"/>
          </rPr>
          <t xml:space="preserve">SỐ CŨ 254
SỬA NGÀY 24/11/2021
</t>
        </r>
      </text>
    </comment>
    <comment ref="I555" authorId="0" shapeId="0" xr:uid="{62642429-6D91-43DE-A463-8B0341126A4B}">
      <text>
        <r>
          <rPr>
            <b/>
            <sz val="9"/>
            <color indexed="81"/>
            <rFont val="Tahoma"/>
            <family val="2"/>
          </rPr>
          <t xml:space="preserve">SỐ CŨ 108
SỬA NGÀY 24/11/2021
</t>
        </r>
      </text>
    </comment>
    <comment ref="F556" authorId="0" shapeId="0" xr:uid="{95BFE6B2-2B76-42E0-864A-B619811B1673}">
      <text>
        <r>
          <rPr>
            <b/>
            <sz val="9"/>
            <color indexed="81"/>
            <rFont val="Tahoma"/>
            <family val="2"/>
          </rPr>
          <t xml:space="preserve">SỐ CŨ 255
SỬA NGÀY 24/11/2021
</t>
        </r>
      </text>
    </comment>
    <comment ref="I556" authorId="0" shapeId="0" xr:uid="{C857BBB1-22F1-4024-8A94-647FDC1992E5}">
      <text>
        <r>
          <rPr>
            <b/>
            <sz val="9"/>
            <color indexed="81"/>
            <rFont val="Tahoma"/>
            <family val="2"/>
          </rPr>
          <t xml:space="preserve">SỐ CŨ 108
SỬA NGÀY 24/11/2021
</t>
        </r>
      </text>
    </comment>
    <comment ref="F557" authorId="0" shapeId="0" xr:uid="{77BF679B-85CF-4C41-99FF-C3EAB23D0E4E}">
      <text>
        <r>
          <rPr>
            <b/>
            <sz val="9"/>
            <color indexed="81"/>
            <rFont val="Tahoma"/>
            <family val="2"/>
          </rPr>
          <t xml:space="preserve">SỐ CŨ 256
SỬA NGÀY 24/11/2021
</t>
        </r>
      </text>
    </comment>
    <comment ref="I557" authorId="0" shapeId="0" xr:uid="{A959867C-9634-4855-8636-2DCCB8EFA873}">
      <text>
        <r>
          <rPr>
            <b/>
            <sz val="9"/>
            <color indexed="81"/>
            <rFont val="Tahoma"/>
            <family val="2"/>
          </rPr>
          <t xml:space="preserve">SỐ CŨ 108
SỬA 24/11/2021
</t>
        </r>
      </text>
    </comment>
    <comment ref="F558" authorId="0" shapeId="0" xr:uid="{0F8D07D1-2E21-4F4A-BEEC-BBB14152BB52}">
      <text>
        <r>
          <rPr>
            <b/>
            <sz val="9"/>
            <color indexed="81"/>
            <rFont val="Tahoma"/>
            <family val="2"/>
          </rPr>
          <t>SỐ CŨ 257 
SỬA NGÀY 24/11/2021</t>
        </r>
      </text>
    </comment>
    <comment ref="I558" authorId="0" shapeId="0" xr:uid="{4C6B205F-EEE4-4378-A1CB-4EB8B5DAD4FB}">
      <text>
        <r>
          <rPr>
            <b/>
            <sz val="9"/>
            <color indexed="81"/>
            <rFont val="Tahoma"/>
            <family val="2"/>
          </rPr>
          <t xml:space="preserve">SỐ CŨ 118
SỬA NGÀY 24/11/2021
</t>
        </r>
      </text>
    </comment>
    <comment ref="F559" authorId="0" shapeId="0" xr:uid="{8866B41A-113C-4392-8D8F-FCC5A9B83BA1}">
      <text>
        <r>
          <rPr>
            <b/>
            <sz val="9"/>
            <color indexed="81"/>
            <rFont val="Tahoma"/>
            <family val="2"/>
          </rPr>
          <t xml:space="preserve">SỐ CŨ 258
SỬA 24/11/21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59" authorId="0" shapeId="0" xr:uid="{E25F181A-ABE4-4022-8FE7-B6F935A45824}">
      <text>
        <r>
          <rPr>
            <b/>
            <sz val="9"/>
            <color indexed="81"/>
            <rFont val="Tahoma"/>
            <family val="2"/>
          </rPr>
          <t xml:space="preserve">SỐ CŨ 118
SỬA 24/11/21
</t>
        </r>
      </text>
    </comment>
    <comment ref="F560" authorId="0" shapeId="0" xr:uid="{D3B1082D-46C2-42D4-8878-BD47C1741580}">
      <text>
        <r>
          <rPr>
            <b/>
            <sz val="9"/>
            <color indexed="81"/>
            <rFont val="Tahoma"/>
            <family val="2"/>
          </rPr>
          <t xml:space="preserve">SỐ CŨ 259
SỬA 24/11/21
</t>
        </r>
      </text>
    </comment>
    <comment ref="I560" authorId="0" shapeId="0" xr:uid="{6060027A-75A1-4B40-994D-F4077627FB13}">
      <text>
        <r>
          <rPr>
            <b/>
            <sz val="9"/>
            <color indexed="81"/>
            <rFont val="Tahoma"/>
            <family val="2"/>
          </rPr>
          <t xml:space="preserve">SỐ CŨ 108
SỬA 24/11/21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1" authorId="0" shapeId="0" xr:uid="{F3D3F738-2B92-43D3-8206-7B0534C9ED84}">
      <text>
        <r>
          <rPr>
            <b/>
            <sz val="9"/>
            <color indexed="81"/>
            <rFont val="Tahoma"/>
            <family val="2"/>
          </rPr>
          <t xml:space="preserve">SỐ CŨ 260
SỬA 24/11/2021
</t>
        </r>
      </text>
    </comment>
    <comment ref="I561" authorId="0" shapeId="0" xr:uid="{9E19DE9C-7D09-4D9C-9D2C-91B16D554682}">
      <text>
        <r>
          <rPr>
            <b/>
            <sz val="9"/>
            <color indexed="81"/>
            <rFont val="Tahoma"/>
            <family val="2"/>
          </rPr>
          <t xml:space="preserve">SỐ CŨ 108
SỬA 24/11/21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2" authorId="0" shapeId="0" xr:uid="{59B1635F-88B8-4093-AA5F-CBA507A75F2D}">
      <text>
        <r>
          <rPr>
            <b/>
            <sz val="9"/>
            <color indexed="81"/>
            <rFont val="Tahoma"/>
            <family val="2"/>
          </rPr>
          <t xml:space="preserve">SỐ CŨ 261
SỬA 24/11/21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62" authorId="0" shapeId="0" xr:uid="{3714A48E-BE9A-4EF9-BEFC-F1CC464BA31E}">
      <text>
        <r>
          <rPr>
            <b/>
            <sz val="9"/>
            <color indexed="81"/>
            <rFont val="Tahoma"/>
            <family val="2"/>
          </rPr>
          <t xml:space="preserve">SỐ CŨ 108
SỬA 24/11/21
</t>
        </r>
      </text>
    </comment>
    <comment ref="F563" authorId="0" shapeId="0" xr:uid="{62413E38-93CB-4DB5-B814-41424D8CD23B}">
      <text>
        <r>
          <rPr>
            <b/>
            <sz val="9"/>
            <color indexed="81"/>
            <rFont val="Tahoma"/>
            <family val="2"/>
          </rPr>
          <t xml:space="preserve">SỐ CŨ 262
SỬA24/11/21
</t>
        </r>
      </text>
    </comment>
    <comment ref="I563" authorId="0" shapeId="0" xr:uid="{AFD147E9-4D7A-4409-89FA-4A82F49F6D5F}">
      <text>
        <r>
          <rPr>
            <b/>
            <sz val="9"/>
            <color indexed="81"/>
            <rFont val="Tahoma"/>
            <family val="2"/>
          </rPr>
          <t xml:space="preserve">SỐ CŨ 108
SỬA 24/11/21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79" authorId="0" shapeId="0" xr:uid="{50BD9518-5240-4ADA-A1DD-755D5BEFDF03}">
      <text>
        <r>
          <rPr>
            <b/>
            <sz val="9"/>
            <color indexed="81"/>
            <rFont val="Tahoma"/>
            <family val="2"/>
          </rPr>
          <t xml:space="preserve">SỐ CŨ 254
SỬA NGÀY 24/11/2021
</t>
        </r>
      </text>
    </comment>
    <comment ref="C80" authorId="0" shapeId="0" xr:uid="{0A331639-3B30-4E07-9C6B-D641722A43A8}">
      <text>
        <r>
          <rPr>
            <b/>
            <sz val="9"/>
            <color indexed="81"/>
            <rFont val="Tahoma"/>
            <family val="2"/>
          </rPr>
          <t xml:space="preserve">SỐ CŨ 255
SỬA NGÀY 24/11/2021
</t>
        </r>
      </text>
    </comment>
    <comment ref="C81" authorId="0" shapeId="0" xr:uid="{B7D4645E-6A1A-4148-8CBD-36E573AE6EB2}">
      <text>
        <r>
          <rPr>
            <b/>
            <sz val="9"/>
            <color indexed="81"/>
            <rFont val="Tahoma"/>
            <family val="2"/>
          </rPr>
          <t xml:space="preserve">SỐ CŨ 256
SỬA NGÀY 24/11/2021
</t>
        </r>
      </text>
    </comment>
    <comment ref="C82" authorId="0" shapeId="0" xr:uid="{27D714B6-8BC5-4A31-99CB-9E0AEFD4D847}">
      <text>
        <r>
          <rPr>
            <b/>
            <sz val="9"/>
            <color indexed="81"/>
            <rFont val="Tahoma"/>
            <family val="2"/>
          </rPr>
          <t>SỐ CŨ 257 
SỬA NGÀY 24/11/2021</t>
        </r>
      </text>
    </comment>
    <comment ref="C83" authorId="0" shapeId="0" xr:uid="{E7EAB26E-3D65-4CAD-BEB2-683E6A56441B}">
      <text>
        <r>
          <rPr>
            <b/>
            <sz val="9"/>
            <color indexed="81"/>
            <rFont val="Tahoma"/>
            <family val="2"/>
          </rPr>
          <t xml:space="preserve">SỐ CŨ 258
SỬA 24/11/21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4" authorId="0" shapeId="0" xr:uid="{D46A290F-A6FC-4492-BEDB-7E84C0E0C2E9}">
      <text>
        <r>
          <rPr>
            <b/>
            <sz val="9"/>
            <color indexed="81"/>
            <rFont val="Tahoma"/>
            <family val="2"/>
          </rPr>
          <t xml:space="preserve">SỐ CŨ 259
SỬA 24/11/21
</t>
        </r>
      </text>
    </comment>
    <comment ref="C85" authorId="0" shapeId="0" xr:uid="{D525595F-5A39-43CA-87C6-F6A09E0055C2}">
      <text>
        <r>
          <rPr>
            <b/>
            <sz val="9"/>
            <color indexed="81"/>
            <rFont val="Tahoma"/>
            <family val="2"/>
          </rPr>
          <t xml:space="preserve">SỐ CŨ 260
SỬA 24/11/2021
</t>
        </r>
      </text>
    </comment>
    <comment ref="C86" authorId="0" shapeId="0" xr:uid="{982B2C14-F0EC-47E3-B85E-8333FE99CF9F}">
      <text>
        <r>
          <rPr>
            <b/>
            <sz val="9"/>
            <color indexed="81"/>
            <rFont val="Tahoma"/>
            <family val="2"/>
          </rPr>
          <t xml:space="preserve">SỐ CŨ 261
SỬA 24/11/21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7" authorId="0" shapeId="0" xr:uid="{B0505ED3-8A94-4CC8-98EC-88648A369F10}">
      <text>
        <r>
          <rPr>
            <b/>
            <sz val="9"/>
            <color indexed="81"/>
            <rFont val="Tahoma"/>
            <family val="2"/>
          </rPr>
          <t xml:space="preserve">SỐ CŨ 262
SỬA24/11/21
</t>
        </r>
      </text>
    </comment>
  </commentList>
</comments>
</file>

<file path=xl/sharedStrings.xml><?xml version="1.0" encoding="utf-8"?>
<sst xmlns="http://schemas.openxmlformats.org/spreadsheetml/2006/main" count="11303" uniqueCount="1838">
  <si>
    <t>STT</t>
  </si>
  <si>
    <t>Diện tích</t>
  </si>
  <si>
    <t>Số vào sổ</t>
  </si>
  <si>
    <t>Ngày cấp</t>
  </si>
  <si>
    <t>Số tờ</t>
  </si>
  <si>
    <t>Số thửa</t>
  </si>
  <si>
    <t>MĐSD KK 1</t>
  </si>
  <si>
    <t>Diện tích pháp lý</t>
  </si>
  <si>
    <t>Số hiệu lô</t>
  </si>
  <si>
    <t>số CN</t>
  </si>
  <si>
    <t>PL8</t>
  </si>
  <si>
    <t>ONT</t>
  </si>
  <si>
    <t>108</t>
  </si>
  <si>
    <t>19</t>
  </si>
  <si>
    <t>LK01.25</t>
  </si>
  <si>
    <t>GCN quyền sử dụng đất, quyền sở hữu nhà ở và tài sản khác gắn liền với đất số CN 461459, số vào sổ cấp GCN: CT03642 do UBND tỉnh Hà Nam cấp ngày 25/06/2018.</t>
  </si>
  <si>
    <t>20</t>
  </si>
  <si>
    <t>LK01.26</t>
  </si>
  <si>
    <t>GCN quyền sử dụng đất, quyền sở hữu nhà ở và tài sản khác gắn liền với đất số CN 461460, số vào sổ cấp GCN: CT03643 do UBND tỉnh Hà Nam cấp ngày 25/06/2018.</t>
  </si>
  <si>
    <t>21</t>
  </si>
  <si>
    <t>LK01.27</t>
  </si>
  <si>
    <t>GCN quyền sử dụng đất, quyền sở hữu nhà ở và tài sản khác gắn liền với đất số CN 461461, số vào sổ cấp GCN: CT03644 do UBND tỉnh Hà Nam cấp ngày 25/06/2018.</t>
  </si>
  <si>
    <t>22</t>
  </si>
  <si>
    <t>LK01.28</t>
  </si>
  <si>
    <t>GCN quyền sử dụng đất, quyền sở hữu nhà ở và tài sản khác gắn liền với đất số CN 461462, số vào sổ cấp GCN: CT03645 do UBND tỉnh Hà Nam cấp ngày 25/06/2018.</t>
  </si>
  <si>
    <t>23</t>
  </si>
  <si>
    <t>LK01.29</t>
  </si>
  <si>
    <t>GCN quyền sử dụng đất, quyền sở hữu nhà ở và tài sản khác gắn liền với đất số CN 461463, số vào sổ cấp GCN: CT03646 do UBND tỉnh Hà Nam cấp ngày 25/06/2018.</t>
  </si>
  <si>
    <t>24</t>
  </si>
  <si>
    <t>LK01.30</t>
  </si>
  <si>
    <t>GCN quyền sử dụng đất, quyền sở hữu nhà ở và tài sản khác gắn liền với đất số CN 461464, số vào sổ cấp GCN: CT03647 do UBND tỉnh Hà Nam cấp ngày 25/06/2018.</t>
  </si>
  <si>
    <t>25</t>
  </si>
  <si>
    <t>LK01.31</t>
  </si>
  <si>
    <t>GCN quyền sử dụng đất, quyền sở hữu nhà ở và tài sản khác gắn liền với đất số CN 461465, số vào sổ cấp GCN: CT03648 do UBND tỉnh Hà Nam cấp ngày 25/06/2018.</t>
  </si>
  <si>
    <t>26</t>
  </si>
  <si>
    <t>LK01.32</t>
  </si>
  <si>
    <t>GCN quyền sử dụng đất, quyền sở hữu nhà ở và tài sản khác gắn liền với đất số CN 461466, số vào sổ cấp GCN: CT03649 do UBND tỉnh Hà Nam cấp ngày 25/06/2018.</t>
  </si>
  <si>
    <t>27</t>
  </si>
  <si>
    <t>LK01.33</t>
  </si>
  <si>
    <t>GCN quyền sử dụng đất, quyền sở hữu nhà ở và tài sản khác gắn liền với đất số CN 461467, số vào sổ cấp GCN: CT03650 do UBND tỉnh Hà Nam cấp ngày 25/06/2018.</t>
  </si>
  <si>
    <t>28</t>
  </si>
  <si>
    <t>LK01.34</t>
  </si>
  <si>
    <t>GCN quyền sử dụng đất, quyền sở hữu nhà ở và tài sản khác gắn liền với đất số CN 461468, số vào sổ cấp GCN: CT03651 do UBND tỉnh Hà Nam cấp ngày 25/06/2018.</t>
  </si>
  <si>
    <t>29</t>
  </si>
  <si>
    <t>LK01.35</t>
  </si>
  <si>
    <t>GCN quyền sử dụng đất, quyền sở hữu nhà ở và tài sản khác gắn liền với đất số CN 461469, số vào sổ cấp GCN: CT03652 do UBND tỉnh Hà Nam cấp ngày 25/06/2018.</t>
  </si>
  <si>
    <t>30</t>
  </si>
  <si>
    <t>LK01.36</t>
  </si>
  <si>
    <t>GCN quyền sử dụng đất, quyền sở hữu nhà ở và tài sản khác gắn liền với đất số CN 461470, số vào sổ cấp GCN: CT03653 do UBND tỉnh Hà Nam cấp ngày 25/06/2018.</t>
  </si>
  <si>
    <t>31</t>
  </si>
  <si>
    <t>LK01.37</t>
  </si>
  <si>
    <t>GCN quyền sử dụng đất, quyền sở hữu nhà ở và tài sản khác gắn liền với đất số CN 461471, số vào sổ cấp GCN: CT03654 do UBND tỉnh Hà Nam cấp ngày 25/06/2018.</t>
  </si>
  <si>
    <t>32</t>
  </si>
  <si>
    <t>LK01.38</t>
  </si>
  <si>
    <t>GCN quyền sử dụng đất, quyền sở hữu nhà ở và tài sản khác gắn liền với đất số CN 461472, số vào sổ cấp GCN: CT03655 do UBND tỉnh Hà Nam cấp ngày 25/06/2018.</t>
  </si>
  <si>
    <t>33</t>
  </si>
  <si>
    <t>LK01.39</t>
  </si>
  <si>
    <t>GCN quyền sử dụng đất, quyền sở hữu nhà ở và tài sản khác gắn liền với đất số CN 461473, số vào sổ cấp GCN: CT03656 do UBND tỉnh Hà Nam cấp ngày 25/06/2018.</t>
  </si>
  <si>
    <t>34</t>
  </si>
  <si>
    <t>120</t>
  </si>
  <si>
    <t>LK01.40</t>
  </si>
  <si>
    <t>GCN quyền sử dụng đất, quyền sở hữu nhà ở và tài sản khác gắn liền với đất số CN 461474, số vào sổ cấp GCN: CT03657 do UBND tỉnh Hà Nam cấp ngày 25/06/2018.</t>
  </si>
  <si>
    <t>35</t>
  </si>
  <si>
    <t>LK01.41</t>
  </si>
  <si>
    <t>GCN quyền sử dụng đất, quyền sở hữu nhà ở và tài sản khác gắn liền với đất số CN 461475, số vào sổ cấp GCN: CT03658 do UBND tỉnh Hà Nam cấp ngày 25/06/2018.</t>
  </si>
  <si>
    <t>36</t>
  </si>
  <si>
    <t>LK01.42</t>
  </si>
  <si>
    <t>GCN quyền sử dụng đất, quyền sở hữu nhà ở và tài sản khác gắn liền với đất số CN 461476, số vào sổ cấp GCN: CT03659 do UBND tỉnh Hà Nam cấp ngày 25/06/2018.</t>
  </si>
  <si>
    <t>37</t>
  </si>
  <si>
    <t>LK01.43</t>
  </si>
  <si>
    <t>GCN quyền sử dụng đất, quyền sở hữu nhà ở và tài sản khác gắn liền với đất số CN 461477, số vào sổ cấp GCN: CT03660 do UBND tỉnh Hà Nam cấp ngày 25/06/2018.</t>
  </si>
  <si>
    <t>38</t>
  </si>
  <si>
    <t>LK01.44</t>
  </si>
  <si>
    <t>GCN quyền sử dụng đất, quyền sở hữu nhà ở và tài sản khác gắn liền với đất số CN 461478, số vào sổ cấp GCN: CT03661 do UBND tỉnh Hà Nam cấp ngày 25/06/2018.</t>
  </si>
  <si>
    <t>39</t>
  </si>
  <si>
    <t>LK01.45</t>
  </si>
  <si>
    <t>GCN quyền sử dụng đất, quyền sở hữu nhà ở và tài sản khác gắn liền với đất số CN 461479, số vào sổ cấp GCN: CT03662 do UBND tỉnh Hà Nam cấp ngày 25/06/2018.</t>
  </si>
  <si>
    <t>40</t>
  </si>
  <si>
    <t>LK01.46</t>
  </si>
  <si>
    <t>GCN quyền sử dụng đất, quyền sở hữu nhà ở và tài sản khác gắn liền với đất số CN 461480, số vào sổ cấp GCN: CT03663 do UBND tỉnh Hà Nam cấp ngày 25/06/2018.</t>
  </si>
  <si>
    <t>41</t>
  </si>
  <si>
    <t>LK01.47</t>
  </si>
  <si>
    <t>GCN quyền sử dụng đất, quyền sở hữu nhà ở và tài sản khác gắn liền với đất số CN 461481, số vào sổ cấp GCN: CT03664 do UBND tỉnh Hà Nam cấp ngày 25/06/2018.</t>
  </si>
  <si>
    <t>42</t>
  </si>
  <si>
    <t>LK01.48</t>
  </si>
  <si>
    <t>GCN quyền sử dụng đất, quyền sở hữu nhà ở và tài sản khác gắn liền với đất số CN 461482, số vào sổ cấp GCN: CT03665 do UBND tỉnh Hà Nam cấp ngày 25/06/2018.</t>
  </si>
  <si>
    <t>43</t>
  </si>
  <si>
    <t>LK01.49</t>
  </si>
  <si>
    <t>GCN quyền sử dụng đất, quyền sở hữu nhà ở và tài sản khác gắn liền với đất số CN 461483, số vào sổ cấp GCN: CT03666 do UBND tỉnh Hà Nam cấp ngày 25/06/2018.</t>
  </si>
  <si>
    <t>44</t>
  </si>
  <si>
    <t>LK01.50</t>
  </si>
  <si>
    <t>GCN quyền sử dụng đất, quyền sở hữu nhà ở và tài sản khác gắn liền với đất số CN 461484, số vào sổ cấp GCN: CT03667 do UBND tỉnh Hà Nam cấp ngày 25/06/2018.</t>
  </si>
  <si>
    <t>45</t>
  </si>
  <si>
    <t>LK01.51</t>
  </si>
  <si>
    <t>GCN quyền sử dụng đất, quyền sở hữu nhà ở và tài sản khác gắn liền với đất số CN 461485, số vào sổ cấp GCN: CT03668 do UBND tỉnh Hà Nam cấp ngày 25/06/2018.</t>
  </si>
  <si>
    <t>46</t>
  </si>
  <si>
    <t>LK01.52</t>
  </si>
  <si>
    <t>GCN quyền sử dụng đất, quyền sở hữu nhà ở và tài sản khác gắn liền với đất số CN 461486, số vào sổ cấp GCN: CT03669 do UBND tỉnh Hà Nam cấp ngày 25/06/2018.</t>
  </si>
  <si>
    <t>47</t>
  </si>
  <si>
    <t>LK01.53</t>
  </si>
  <si>
    <t>GCN quyền sử dụng đất, quyền sở hữu nhà ở và tài sản khác gắn liền với đất số CN 461487, số vào sổ cấp GCN: CT03670 do UBND tỉnh Hà Nam cấp ngày 25/06/2018.</t>
  </si>
  <si>
    <t>48</t>
  </si>
  <si>
    <t>LK01.54</t>
  </si>
  <si>
    <t>GCN quyền sử dụng đất, quyền sở hữu nhà ở và tài sản khác gắn liền với đất số CN 461488, số vào sổ cấp GCN: CT03671 do UBND tỉnh Hà Nam cấp ngày 25/06/2018.</t>
  </si>
  <si>
    <t>49</t>
  </si>
  <si>
    <t>LK01.55</t>
  </si>
  <si>
    <t>GCN quyền sử dụng đất, quyền sở hữu nhà ở và tài sản khác gắn liền với đất số CN 461489, số vào sổ cấp GCN: CT03672 do UBND tỉnh Hà Nam cấp ngày 25/06/2018.</t>
  </si>
  <si>
    <t>50</t>
  </si>
  <si>
    <t>LK01.56</t>
  </si>
  <si>
    <t>GCN quyền sử dụng đất, quyền sở hữu nhà ở và tài sản khác gắn liền với đất số CN 461490, số vào sổ cấp GCN: CT03673 do UBND tỉnh Hà Nam cấp ngày 25/06/2018.</t>
  </si>
  <si>
    <t>51</t>
  </si>
  <si>
    <t>LK01.57</t>
  </si>
  <si>
    <t>GCN quyền sử dụng đất, quyền sở hữu nhà ở và tài sản khác gắn liền với đất số CN 461491, số vào sổ cấp GCN: CT03674 do UBND tỉnh Hà Nam cấp ngày 25/06/2018.</t>
  </si>
  <si>
    <t>52</t>
  </si>
  <si>
    <t>53</t>
  </si>
  <si>
    <t>25/06/2018.</t>
  </si>
  <si>
    <t>CN 461459,</t>
  </si>
  <si>
    <t>GCN: CT03642</t>
  </si>
  <si>
    <t>CN 461460,</t>
  </si>
  <si>
    <t>GCN: CT03643</t>
  </si>
  <si>
    <t>CN 461461,</t>
  </si>
  <si>
    <t>GCN: CT03644</t>
  </si>
  <si>
    <t>CN 461462,</t>
  </si>
  <si>
    <t>GCN: CT03645</t>
  </si>
  <si>
    <t>CN 461463,</t>
  </si>
  <si>
    <t>GCN: CT03646</t>
  </si>
  <si>
    <t>CN 461464,</t>
  </si>
  <si>
    <t>GCN: CT03647</t>
  </si>
  <si>
    <t>CN 461465,</t>
  </si>
  <si>
    <t>GCN: CT03648</t>
  </si>
  <si>
    <t>CN 461466,</t>
  </si>
  <si>
    <t>GCN: CT03649</t>
  </si>
  <si>
    <t>CN 461467,</t>
  </si>
  <si>
    <t>GCN: CT03650</t>
  </si>
  <si>
    <t>CN 461468,</t>
  </si>
  <si>
    <t>GCN: CT03651</t>
  </si>
  <si>
    <t>CN 461469,</t>
  </si>
  <si>
    <t>GCN: CT03652</t>
  </si>
  <si>
    <t>CN 461470,</t>
  </si>
  <si>
    <t>GCN: CT03653</t>
  </si>
  <si>
    <t>CN 461471,</t>
  </si>
  <si>
    <t>GCN: CT03654</t>
  </si>
  <si>
    <t>CN 461472,</t>
  </si>
  <si>
    <t>GCN: CT03655</t>
  </si>
  <si>
    <t>CN 461473,</t>
  </si>
  <si>
    <t>GCN: CT03656</t>
  </si>
  <si>
    <t>CN 461474,</t>
  </si>
  <si>
    <t>GCN: CT03657</t>
  </si>
  <si>
    <t>CN 461475,</t>
  </si>
  <si>
    <t>GCN: CT03658</t>
  </si>
  <si>
    <t>CN 461476,</t>
  </si>
  <si>
    <t>GCN: CT03659</t>
  </si>
  <si>
    <t>CN 461477,</t>
  </si>
  <si>
    <t>GCN: CT03660</t>
  </si>
  <si>
    <t>CN 461478,</t>
  </si>
  <si>
    <t>GCN: CT03661</t>
  </si>
  <si>
    <t>CN 461479,</t>
  </si>
  <si>
    <t>GCN: CT03662</t>
  </si>
  <si>
    <t>CN 461480,</t>
  </si>
  <si>
    <t>GCN: CT03663</t>
  </si>
  <si>
    <t>CN 461481,</t>
  </si>
  <si>
    <t>GCN: CT03664</t>
  </si>
  <si>
    <t>CN 461482,</t>
  </si>
  <si>
    <t>GCN: CT03665</t>
  </si>
  <si>
    <t>CN 461483,</t>
  </si>
  <si>
    <t>GCN: CT03666</t>
  </si>
  <si>
    <t>CN 461484,</t>
  </si>
  <si>
    <t>GCN: CT03667</t>
  </si>
  <si>
    <t>CN 461485,</t>
  </si>
  <si>
    <t>GCN: CT03668</t>
  </si>
  <si>
    <t>CN 461486,</t>
  </si>
  <si>
    <t>GCN: CT03669</t>
  </si>
  <si>
    <t>CN 461487,</t>
  </si>
  <si>
    <t>GCN: CT03670</t>
  </si>
  <si>
    <t>CN 461488,</t>
  </si>
  <si>
    <t>GCN: CT03671</t>
  </si>
  <si>
    <t>CN 461489,</t>
  </si>
  <si>
    <t>GCN: CT03672</t>
  </si>
  <si>
    <t>CN 461490,</t>
  </si>
  <si>
    <t>GCN: CT03673</t>
  </si>
  <si>
    <t>CN 461491,</t>
  </si>
  <si>
    <t>GCN: CT03674</t>
  </si>
  <si>
    <t>Lô LK-1</t>
  </si>
  <si>
    <t>Lô LK-2</t>
  </si>
  <si>
    <t>54</t>
  </si>
  <si>
    <t>55</t>
  </si>
  <si>
    <t>56</t>
  </si>
  <si>
    <t>57</t>
  </si>
  <si>
    <t>58</t>
  </si>
  <si>
    <t>59</t>
  </si>
  <si>
    <t>60</t>
  </si>
  <si>
    <t>62</t>
  </si>
  <si>
    <t>LK02.48</t>
  </si>
  <si>
    <t>GCN quyền sử dụng đất, quyền sở hữu nhà ở và tài sản khác gắn liền với đất số CO 372002, số vào sổ cấp GCN: CT03685 do UBND tỉnh Hà Nam cấp ngày 25/06/2018.</t>
  </si>
  <si>
    <t>63</t>
  </si>
  <si>
    <t>LK02.47</t>
  </si>
  <si>
    <t>GCN quyền sử dụng đất, quyền sở hữu nhà ở và tài sản khác gắn liền với đất số CO 372003, số vào sổ cấp GCN: CT03686 do UBND tỉnh Hà Nam cấp ngày 25/06/2018.</t>
  </si>
  <si>
    <t>64</t>
  </si>
  <si>
    <t>LK02.46</t>
  </si>
  <si>
    <t>GCN quyền sử dụng đất, quyền sở hữu nhà ở và tài sản khác gắn liền với đất số CO 372004, số vào sổ cấp GCN: CT03687 do UBND tỉnh Hà Nam cấp ngày 25/06/2018.</t>
  </si>
  <si>
    <t>65</t>
  </si>
  <si>
    <t>LK02.45</t>
  </si>
  <si>
    <t>GCN quyền sử dụng đất, quyền sở hữu nhà ở và tài sản khác gắn liền với đất số CO 372005, số vào sổ cấp GCN: CT03688 do UBND tỉnh Hà Nam cấp ngày 25/06/2018.</t>
  </si>
  <si>
    <t>66</t>
  </si>
  <si>
    <t>LK02.44</t>
  </si>
  <si>
    <t>GCN quyền sử dụng đất, quyền sở hữu nhà ở và tài sản khác gắn liền với đất số CO 372006, số vào sổ cấp GCN: CT03689 do UBND tỉnh Hà Nam cấp ngày 25/06/2018.</t>
  </si>
  <si>
    <t>67</t>
  </si>
  <si>
    <t>LK02.43</t>
  </si>
  <si>
    <t>GCN quyền sử dụng đất, quyền sở hữu nhà ở và tài sản khác gắn liền với đất số CO 372007, số vào sổ cấp GCN: CT03690 do UBND tỉnh Hà Nam cấp ngày 25/06/2018.</t>
  </si>
  <si>
    <t>68</t>
  </si>
  <si>
    <t>LK02.42</t>
  </si>
  <si>
    <t>GCN quyền sử dụng đất, quyền sở hữu nhà ở và tài sản khác gắn liền với đất số CO 372008, số vào sổ cấp GCN: CT03691 do UBND tỉnh Hà Nam cấp ngày 25/06/2018.</t>
  </si>
  <si>
    <t>69</t>
  </si>
  <si>
    <t>LK02.41</t>
  </si>
  <si>
    <t>GCN quyền sử dụng đất, quyền sở hữu nhà ở và tài sản khác gắn liền với đất số CO 372009, số vào sổ cấp GCN: CT03692 do UBND tỉnh Hà Nam cấp ngày 25/06/2018.</t>
  </si>
  <si>
    <t>70</t>
  </si>
  <si>
    <t>LK02.40</t>
  </si>
  <si>
    <t>GCN quyền sử dụng đất, quyền sở hữu nhà ở và tài sản khác gắn liền với đất số CO 372010, số vào sổ cấp GCN: CT03693 do UBND tỉnh Hà Nam cấp ngày 25/06/2018.</t>
  </si>
  <si>
    <t>71</t>
  </si>
  <si>
    <t>LK02.39</t>
  </si>
  <si>
    <t>GCN quyền sử dụng đất, quyền sở hữu nhà ở và tài sản khác gắn liền với đất số CO 372011, số vào sổ cấp GCN: CT03694 do UBND tỉnh Hà Nam cấp ngày 25/06/2018.</t>
  </si>
  <si>
    <t>72</t>
  </si>
  <si>
    <t>LK02.38</t>
  </si>
  <si>
    <t>GCN quyền sử dụng đất, quyền sở hữu nhà ở và tài sản khác gắn liền với đất số CO 372012, số vào sổ cấp GCN: CT03695 do UBND tỉnh Hà Nam cấp ngày 25/06/2018.</t>
  </si>
  <si>
    <t>73</t>
  </si>
  <si>
    <t>LK02.37</t>
  </si>
  <si>
    <t>GCN quyền sử dụng đất, quyền sở hữu nhà ở và tài sản khác gắn liền với đất số CO 372013, số vào sổ cấp GCN: CT03696 do UBND tỉnh Hà Nam cấp ngày 25/06/2018.</t>
  </si>
  <si>
    <t>74</t>
  </si>
  <si>
    <t>LK02.36</t>
  </si>
  <si>
    <t>GCN quyền sử dụng đất, quyền sở hữu nhà ở và tài sản khác gắn liền với đất số CO 372014, số vào sổ cấp GCN: CT03697 do UBND tỉnh Hà Nam cấp ngày 25/06/2018.</t>
  </si>
  <si>
    <t>75</t>
  </si>
  <si>
    <t>LK02.35</t>
  </si>
  <si>
    <t>GCN quyền sử dụng đất, quyền sở hữu nhà ở và tài sản khác gắn liền với đất số CO 372015, số vào sổ cấp GCN: CT03698 do UBND tỉnh Hà Nam cấp ngày 25/06/2018.</t>
  </si>
  <si>
    <t>76</t>
  </si>
  <si>
    <t>LK02.34</t>
  </si>
  <si>
    <t>GCN quyền sử dụng đất, quyền sở hữu nhà ở và tài sản khác gắn liền với đất số CO 372016, số vào sổ cấp GCN: CT03699 do UBND tỉnh Hà Nam cấp ngày 25/06/2018.</t>
  </si>
  <si>
    <t>77</t>
  </si>
  <si>
    <t>LK02.33</t>
  </si>
  <si>
    <t>GCN quyền sử dụng đất, quyền sở hữu nhà ở và tài sản khác gắn liền với đất số CO 372017, số vào sổ cấp GCN: CT03700 do UBND tỉnh Hà Nam cấp ngày 25/06/2018.</t>
  </si>
  <si>
    <t>78</t>
  </si>
  <si>
    <t>LK02.32</t>
  </si>
  <si>
    <t>GCN quyền sử dụng đất, quyền sở hữu nhà ở và tài sản khác gắn liền với đất số CO 372018, số vào sổ cấp GCN: CT03701 do UBND tỉnh Hà Nam cấp ngày 25/06/2018.</t>
  </si>
  <si>
    <t>79</t>
  </si>
  <si>
    <t>LK02.31</t>
  </si>
  <si>
    <t>GCN quyền sử dụng đất, quyền sở hữu nhà ở và tài sản khác gắn liền với đất số CO 372019, số vào sổ cấp GCN: CT03702 do UBND tỉnh Hà Nam cấp ngày 25/06/2018.</t>
  </si>
  <si>
    <t>80</t>
  </si>
  <si>
    <t>LK02.30</t>
  </si>
  <si>
    <t>GCN quyền sử dụng đất, quyền sở hữu nhà ở và tài sản khác gắn liền với đất số CO 372020, số vào sổ cấp GCN: CT03703 do UBND tỉnh Hà Nam cấp ngày 25/06/2018.</t>
  </si>
  <si>
    <t>81</t>
  </si>
  <si>
    <t>LK02.29</t>
  </si>
  <si>
    <t>GCN quyền sử dụng đất, quyền sở hữu nhà ở và tài sản khác gắn liền với đất số CO 372021, số vào sổ cấp GCN: CT03704 do UBND tỉnh Hà Nam cấp ngày 25/06/2018.</t>
  </si>
  <si>
    <t>82</t>
  </si>
  <si>
    <t>LK02.28</t>
  </si>
  <si>
    <t>GCN quyền sử dụng đất, quyền sở hữu nhà ở và tài sản khác gắn liền với đất số CO 372022, số vào sổ cấp GCN: CT03705 do UBND tỉnh Hà Nam cấp ngày 25/06/2018.</t>
  </si>
  <si>
    <t>83</t>
  </si>
  <si>
    <t>LK02.27</t>
  </si>
  <si>
    <t>GCN quyền sử dụng đất, quyền sở hữu nhà ở và tài sản khác gắn liền với đất số CO 372023, số vào sổ cấp GCN: CT03706 do UBND tỉnh Hà Nam cấp ngày 25/06/2018.</t>
  </si>
  <si>
    <t>84</t>
  </si>
  <si>
    <t>LK02.26</t>
  </si>
  <si>
    <t>GCN quyền sử dụng đất, quyền sở hữu nhà ở và tài sản khác gắn liền với đất số CO 372024, số vào sổ cấp GCN: CT03707 do UBND tỉnh Hà Nam cấp ngày 25/06/2018.</t>
  </si>
  <si>
    <t>85</t>
  </si>
  <si>
    <t>LK02.25</t>
  </si>
  <si>
    <t>GCN quyền sử dụng đất, quyền sở hữu nhà ở và tài sản khác gắn liền với đất số CO 372025, số vào sổ cấp GCN: CT03708 do UBND tỉnh Hà Nam cấp ngày 25/06/2018.</t>
  </si>
  <si>
    <t>86</t>
  </si>
  <si>
    <t>LK02.24</t>
  </si>
  <si>
    <t>GCN quyền sử dụng đất, quyền sở hữu nhà ở và tài sản khác gắn liền với đất số CO 372026, số vào sổ cấp GCN: CT03709 do UBND tỉnh Hà Nam cấp ngày 25/06/2018.</t>
  </si>
  <si>
    <t>87</t>
  </si>
  <si>
    <t>LK02.23</t>
  </si>
  <si>
    <t>GCN quyền sử dụng đất, quyền sở hữu nhà ở và tài sản khác gắn liền với đất số CO 372027, số vào sổ cấp GCN: CT03710 do UBND tỉnh Hà Nam cấp ngày 25/06/2018.</t>
  </si>
  <si>
    <t>88</t>
  </si>
  <si>
    <t>LK02.22</t>
  </si>
  <si>
    <t>GCN quyền sử dụng đất, quyền sở hữu nhà ở và tài sản khác gắn liền với đất số CO 372028, số vào sổ cấp GCN: CT03711 do UBND tỉnh Hà Nam cấp ngày 25/06/2018.</t>
  </si>
  <si>
    <t>89</t>
  </si>
  <si>
    <t>LK02.21</t>
  </si>
  <si>
    <t>GCN quyền sử dụng đất, quyền sở hữu nhà ở và tài sản khác gắn liền với đất số CO 372029, số vào sổ cấp GCN: CT03712 do UBND tỉnh Hà Nam cấp ngày 25/06/2018.</t>
  </si>
  <si>
    <t>90</t>
  </si>
  <si>
    <t>LK02.20</t>
  </si>
  <si>
    <t>GCN quyền sử dụng đất, quyền sở hữu nhà ở và tài sản khác gắn liền với đất số CO 372030, số vào sổ cấp GCN: CT03713 do UBND tỉnh Hà Nam cấp ngày 25/06/2018.</t>
  </si>
  <si>
    <t>91</t>
  </si>
  <si>
    <t>92</t>
  </si>
  <si>
    <t>93</t>
  </si>
  <si>
    <t>94</t>
  </si>
  <si>
    <t>95</t>
  </si>
  <si>
    <t>96</t>
  </si>
  <si>
    <t>97</t>
  </si>
  <si>
    <t>98</t>
  </si>
  <si>
    <t>Tổng diện tích LK-2</t>
  </si>
  <si>
    <t>Tổng diện tích LK-1</t>
  </si>
  <si>
    <t>Lô LK-3</t>
  </si>
  <si>
    <t>103</t>
  </si>
  <si>
    <t>LK03.01</t>
  </si>
  <si>
    <t>GCN quyền sử dụng đất, quyền sở hữu nhà ở và tài sản khác gắn liền với đất số CO 372041, số vào sổ cấp GCN: CT03724 do UBND tỉnh Hà Nam cấp ngày 25/06/2018.</t>
  </si>
  <si>
    <t>104</t>
  </si>
  <si>
    <t>LK03.02</t>
  </si>
  <si>
    <t>GCN quyền sử dụng đất, quyền sở hữu nhà ở và tài sản khác gắn liền với đất số CO 372042, số vào sổ cấp GCN: CT03725 do UBND tỉnh Hà Nam cấp ngày 25/06/2018.</t>
  </si>
  <si>
    <t>105</t>
  </si>
  <si>
    <t>LK03.03</t>
  </si>
  <si>
    <t>GCN quyền sử dụng đất, quyền sở hữu nhà ở và tài sản khác gắn liền với đất số CO 372043, số vào sổ cấp GCN: CT03726 do UBND tỉnh Hà Nam cấp ngày 25/06/2018.</t>
  </si>
  <si>
    <t>106</t>
  </si>
  <si>
    <t>LK03.04</t>
  </si>
  <si>
    <t>GCN quyền sử dụng đất, quyền sở hữu nhà ở và tài sản khác gắn liền với đất số CO 372044, số vào sổ cấp GCN: CT03727 do UBND tỉnh Hà Nam cấp ngày 25/06/2018.</t>
  </si>
  <si>
    <t>107</t>
  </si>
  <si>
    <t>LK03.05</t>
  </si>
  <si>
    <t>GCN quyền sử dụng đất, quyền sở hữu nhà ở và tài sản khác gắn liền với đất số CO 372045, số vào sổ cấp GCN: CT03728 do UBND tỉnh Hà Nam cấp ngày 25/06/2018.</t>
  </si>
  <si>
    <t>LK03.06</t>
  </si>
  <si>
    <t>GCN quyền sử dụng đất, quyền sở hữu nhà ở và tài sản khác gắn liền với đất số CO 372046, số vào sổ cấp GCN: CT03729 do UBND tỉnh Hà Nam cấp ngày 25/06/2018.</t>
  </si>
  <si>
    <t>109</t>
  </si>
  <si>
    <t>LK03.07</t>
  </si>
  <si>
    <t>GCN quyền sử dụng đất, quyền sở hữu nhà ở và tài sản khác gắn liền với đất số CO 372047, số vào sổ cấp GCN: CT03730 do UBND tỉnh Hà Nam cấp ngày 25/06/2018.</t>
  </si>
  <si>
    <t>110</t>
  </si>
  <si>
    <t>LK03.08</t>
  </si>
  <si>
    <t>GCN quyền sử dụng đất, quyền sở hữu nhà ở và tài sản khác gắn liền với đất số CO 372048, số vào sổ cấp GCN: CT03731 do UBND tỉnh Hà Nam cấp ngày 25/06/2018.</t>
  </si>
  <si>
    <t>111</t>
  </si>
  <si>
    <t>LK03.09</t>
  </si>
  <si>
    <t>GCN quyền sử dụng đất, quyền sở hữu nhà ở và tài sản khác gắn liền với đất số CO 372049, số vào sổ cấp GCN: CT03732 do UBND tỉnh Hà Nam cấp ngày 25/06/2018.</t>
  </si>
  <si>
    <t>112</t>
  </si>
  <si>
    <t>LK03.10</t>
  </si>
  <si>
    <t>GCN quyền sử dụng đất, quyền sở hữu nhà ở và tài sản khác gắn liền với đất số CO 372050, số vào sổ cấp GCN: CT03733 do UBND tỉnh Hà Nam cấp ngày 25/06/2018.</t>
  </si>
  <si>
    <t>113</t>
  </si>
  <si>
    <t>LK03.11</t>
  </si>
  <si>
    <t>GCN quyền sử dụng đất, quyền sở hữu nhà ở và tài sản khác gắn liền với đất số CO 372051, số vào sổ cấp GCN: CT03734 do UBND tỉnh Hà Nam cấp ngày 25/06/2018.</t>
  </si>
  <si>
    <t>114</t>
  </si>
  <si>
    <t>LK03.12</t>
  </si>
  <si>
    <t>GCN quyền sử dụng đất, quyền sở hữu nhà ở và tài sản khác gắn liền với đất số CO 372052, số vào sổ cấp GCN: CT03735 do UBND tỉnh Hà Nam cấp ngày 25/06/2018.</t>
  </si>
  <si>
    <t>115</t>
  </si>
  <si>
    <t>LK03.13</t>
  </si>
  <si>
    <t>GCN quyền sử dụng đất, quyền sở hữu nhà ở và tài sản khác gắn liền với đất số CO 372053, số vào sổ cấp GCN: CT03736 do UBND tỉnh Hà Nam cấp ngày 25/06/2018.</t>
  </si>
  <si>
    <t>Tổng diện tích LK-3</t>
  </si>
  <si>
    <t>Lô LK-4</t>
  </si>
  <si>
    <t>123</t>
  </si>
  <si>
    <t>LK04.29</t>
  </si>
  <si>
    <t>GCN quyền sử dụng đất, quyền sở hữu nhà ở và tài sản khác gắn liền với đất số CO 372058, số vào sổ cấp GCN: CT03741 do UBND tỉnh Hà Nam cấp ngày 25/06/2018.</t>
  </si>
  <si>
    <t>121</t>
  </si>
  <si>
    <t>LK04.28</t>
  </si>
  <si>
    <t>GCN quyền sử dụng đất, quyền sở hữu nhà ở và tài sản khác gắn liền với đất số CO 372059, số vào sổ cấp GCN: CT03742 do UBND tỉnh Hà Nam cấp ngày 25/06/2018.</t>
  </si>
  <si>
    <t>122</t>
  </si>
  <si>
    <t>LK04.27</t>
  </si>
  <si>
    <t>GCN quyền sử dụng đất, quyền sở hữu nhà ở và tài sản khác gắn liền với đất số CO 372060, số vào sổ cấp GCN: CT03743 do UBND tỉnh Hà Nam cấp ngày 25/06/2018.</t>
  </si>
  <si>
    <t>LK04.26</t>
  </si>
  <si>
    <t>GCN quyền sử dụng đất, quyền sở hữu nhà ở và tài sản khác gắn liền với đất số CO 372061, số vào sổ cấp GCN: CT03744 do UBND tỉnh Hà Nam cấp ngày 25/06/2018.</t>
  </si>
  <si>
    <t>124</t>
  </si>
  <si>
    <t>LK04.25</t>
  </si>
  <si>
    <t>GCN quyền sử dụng đất, quyền sở hữu nhà ở và tài sản khác gắn liền với đất số CO 372062, số vào sổ cấp GCN: CT03745 do UBND tỉnh Hà Nam cấp ngày 25/06/2018.</t>
  </si>
  <si>
    <t>125</t>
  </si>
  <si>
    <t>LK04.24</t>
  </si>
  <si>
    <t>GCN quyền sử dụng đất, quyền sở hữu nhà ở và tài sản khác gắn liền với đất số CO 372063, số vào sổ cấp GCN: CT03746 do UBND tỉnh Hà Nam cấp ngày 25/06/2018.</t>
  </si>
  <si>
    <t>126</t>
  </si>
  <si>
    <t>LK04.23</t>
  </si>
  <si>
    <t>GCN quyền sử dụng đất, quyền sở hữu nhà ở và tài sản khác gắn liền với đất số CO 372064, số vào sổ cấp GCN: CT03747 do UBND tỉnh Hà Nam cấp ngày 25/06/2018.</t>
  </si>
  <si>
    <t>127</t>
  </si>
  <si>
    <t>LK04.22</t>
  </si>
  <si>
    <t>GCN quyền sử dụng đất, quyền sở hữu nhà ở và tài sản khác gắn liền với đất số CO 372065, số vào sổ cấp GCN: CT03748 do UBND tỉnh Hà Nam cấp ngày 25/06/2018.</t>
  </si>
  <si>
    <t>128</t>
  </si>
  <si>
    <t>LK04.21</t>
  </si>
  <si>
    <t>GCN quyền sử dụng đất, quyền sở hữu nhà ở và tài sản khác gắn liền với đất số CO 372066, số vào sổ cấp GCN: CT03749 do UBND tỉnh Hà Nam cấp ngày 25/06/2018.</t>
  </si>
  <si>
    <t>129</t>
  </si>
  <si>
    <t>LK04.20</t>
  </si>
  <si>
    <t>GCN quyền sử dụng đất, quyền sở hữu nhà ở và tài sản khác gắn liền với đất số CO 372067, số vào sổ cấp GCN: CT03750 do UBND tỉnh Hà Nam cấp ngày 25/06/2018.</t>
  </si>
  <si>
    <t>130</t>
  </si>
  <si>
    <t>LK04.19</t>
  </si>
  <si>
    <t>GCN quyền sử dụng đất, quyền sở hữu nhà ở và tài sản khác gắn liền với đất số CO 372068, số vào sổ cấp GCN: CT03751 do UBND tỉnh Hà Nam cấp ngày 25/06/2018.</t>
  </si>
  <si>
    <t>131</t>
  </si>
  <si>
    <t>LK04.18</t>
  </si>
  <si>
    <t>GCN quyền sử dụng đất, quyền sở hữu nhà ở và tài sản khác gắn liền với đất số CO 372069, số vào sổ cấp GCN: CT03752 do UBND tỉnh Hà Nam cấp ngày 25/06/2018.</t>
  </si>
  <si>
    <t>132</t>
  </si>
  <si>
    <t>264</t>
  </si>
  <si>
    <t>LK04.17</t>
  </si>
  <si>
    <t>GCN quyền sử dụng đất, quyền sở hữu nhà ở và tài sản khác gắn liền với đất số CO 372070, số vào sổ cấp GCN: CT03753 do UBND tỉnh Hà Nam cấp ngày 25/06/2018.</t>
  </si>
  <si>
    <t>133</t>
  </si>
  <si>
    <t>LK04.16</t>
  </si>
  <si>
    <t>GCN quyền sử dụng đất, quyền sở hữu nhà ở và tài sản khác gắn liền với đất số CO 372071, số vào sổ cấp GCN: CT03754 do UBND tỉnh Hà Nam cấp ngày 25/06/2018.</t>
  </si>
  <si>
    <t>134</t>
  </si>
  <si>
    <t>LK04.15</t>
  </si>
  <si>
    <t>GCN quyền sử dụng đất, quyền sở hữu nhà ở và tài sản khác gắn liền với đất số CO 372072, số vào sổ cấp GCN: CT03755 do UBND tỉnh Hà Nam cấp ngày 25/06/2018.</t>
  </si>
  <si>
    <t>135</t>
  </si>
  <si>
    <t>LK04.14</t>
  </si>
  <si>
    <t>GCN quyền sử dụng đất, quyền sở hữu nhà ở và tài sản khác gắn liền với đất số CO 372073, số vào sổ cấp GCN: CT03756 do UBND tỉnh Hà Nam cấp ngày 25/06/2018.</t>
  </si>
  <si>
    <t>136</t>
  </si>
  <si>
    <t>LK04.13</t>
  </si>
  <si>
    <t>GCN quyền sử dụng đất, quyền sở hữu nhà ở và tài sản khác gắn liền với đất số CO 372074, số vào sổ cấp GCN: CT03757 do UBND tỉnh Hà Nam cấp ngày 25/06/2018.</t>
  </si>
  <si>
    <t>137</t>
  </si>
  <si>
    <t>LK04.12</t>
  </si>
  <si>
    <t>GCN quyền sử dụng đất, quyền sở hữu nhà ở và tài sản khác gắn liền với đất số CO 372075, số vào sổ cấp GCN: CT03758 do UBND tỉnh Hà Nam cấp ngày 25/06/2018.</t>
  </si>
  <si>
    <t>138</t>
  </si>
  <si>
    <t>LK04.11</t>
  </si>
  <si>
    <t>GCN quyền sử dụng đất, quyền sở hữu nhà ở và tài sản khác gắn liền với đất số CO 372076, số vào sổ cấp GCN: CT03759 do UBND tỉnh Hà Nam cấp ngày 25/06/2018.</t>
  </si>
  <si>
    <t>139</t>
  </si>
  <si>
    <t>LK04.10</t>
  </si>
  <si>
    <t>GCN quyền sử dụng đất, quyền sở hữu nhà ở và tài sản khác gắn liền với đất số CO 372077, số vào sổ cấp GCN: CT03760 do UBND tỉnh Hà Nam cấp ngày 25/06/2018.</t>
  </si>
  <si>
    <t>140</t>
  </si>
  <si>
    <t>LK04.09</t>
  </si>
  <si>
    <t>GCN quyền sử dụng đất, quyền sở hữu nhà ở và tài sản khác gắn liền với đất số CO 372078, số vào sổ cấp GCN: CT03761 do UBND tỉnh Hà Nam cấp ngày 25/06/2018.</t>
  </si>
  <si>
    <t>141</t>
  </si>
  <si>
    <t>LK04.08</t>
  </si>
  <si>
    <t>GCN quyền sử dụng đất, quyền sở hữu nhà ở và tài sản khác gắn liền với đất số CO 372079, số vào sổ cấp GCN: CT03762 do UBND tỉnh Hà Nam cấp ngày 25/06/2018.</t>
  </si>
  <si>
    <t>142</t>
  </si>
  <si>
    <t>LK04.07</t>
  </si>
  <si>
    <t>GCN quyền sử dụng đất, quyền sở hữu nhà ở và tài sản khác gắn liền với đất số CO 372080, số vào sổ cấp GCN: CT03763 do UBND tỉnh Hà Nam cấp ngày 25/06/2018.</t>
  </si>
  <si>
    <t>Tổng diện tích LK-4</t>
  </si>
  <si>
    <t>Lô LK-5</t>
  </si>
  <si>
    <t>198</t>
  </si>
  <si>
    <t>176</t>
  </si>
  <si>
    <t>LK05.06</t>
  </si>
  <si>
    <t>GCN quyền sử dụng đất, quyền sở hữu nhà ở và tài sản khác gắn liền với đất số CO 372114, số vào sổ cấp GCN: CT03797 do UBND tỉnh Hà Nam cấp ngày 25/06/2018.</t>
  </si>
  <si>
    <t>177</t>
  </si>
  <si>
    <t>LK05.07</t>
  </si>
  <si>
    <t>GCN quyền sử dụng đất, quyền sở hữu nhà ở và tài sản khác gắn liền với đất số CO 372115, số vào sổ cấp GCN: CT03798 do UBND tỉnh Hà Nam cấp ngày 25/06/2018.</t>
  </si>
  <si>
    <t>178</t>
  </si>
  <si>
    <t>LK05.08</t>
  </si>
  <si>
    <t>GCN quyền sử dụng đất, quyền sở hữu nhà ở và tài sản khác gắn liền với đất số CO 372116, số vào sổ cấp GCN: CT03799 do UBND tỉnh Hà Nam cấp ngày 25/06/2018.</t>
  </si>
  <si>
    <t>179</t>
  </si>
  <si>
    <t>LK05.09</t>
  </si>
  <si>
    <t>GCN quyền sử dụng đất, quyền sở hữu nhà ở và tài sản khác gắn liền với đất số CO 372117, số vào sổ cấp GCN: CT03800 do UBND tỉnh Hà Nam cấp ngày 25/06/2018.</t>
  </si>
  <si>
    <t>180</t>
  </si>
  <si>
    <t>LK05.10</t>
  </si>
  <si>
    <t>GCN quyền sử dụng đất, quyền sở hữu nhà ở và tài sản khác gắn liền với đất số CO 372118, số vào sổ cấp GCN: CT03801 do UBND tỉnh Hà Nam cấp ngày 25/06/2018.</t>
  </si>
  <si>
    <t>181</t>
  </si>
  <si>
    <t>LK05.11</t>
  </si>
  <si>
    <t>GCN quyền sử dụng đất, quyền sở hữu nhà ở và tài sản khác gắn liền với đất số CO 372119, số vào sổ cấp GCN: CT03802 do UBND tỉnh Hà Nam cấp ngày 25/06/2018.</t>
  </si>
  <si>
    <t>182</t>
  </si>
  <si>
    <t>LK05.12</t>
  </si>
  <si>
    <t>GCN quyền sử dụng đất, quyền sở hữu nhà ở và tài sản khác gắn liền với đất số CO 372120, số vào sổ cấp GCN: CT03803 do UBND tỉnh Hà Nam cấp ngày 25/06/2018.</t>
  </si>
  <si>
    <t>183</t>
  </si>
  <si>
    <t>LK05.13</t>
  </si>
  <si>
    <t>GCN quyền sử dụng đất, quyền sở hữu nhà ở và tài sản khác gắn liền với đất số CO 372121, số vào sổ cấp GCN: CT03804 do UBND tỉnh Hà Nam cấp ngày 25/06/2018.</t>
  </si>
  <si>
    <t>184</t>
  </si>
  <si>
    <t>LK05.14</t>
  </si>
  <si>
    <t>GCN quyền sử dụng đất, quyền sở hữu nhà ở và tài sản khác gắn liền với đất số CO 372122, số vào sổ cấp GCN: CT03805 do UBND tỉnh Hà Nam cấp ngày 25/06/2018.</t>
  </si>
  <si>
    <t>185</t>
  </si>
  <si>
    <t>LK05.15</t>
  </si>
  <si>
    <t>GCN quyền sử dụng đất, quyền sở hữu nhà ở và tài sản khác gắn liền với đất số CO 372123, số vào sổ cấp GCN: CT03806 do UBND tỉnh Hà Nam cấp ngày 25/06/2018.</t>
  </si>
  <si>
    <t>186</t>
  </si>
  <si>
    <t>LK05.16</t>
  </si>
  <si>
    <t>GCN quyền sử dụng đất, quyền sở hữu nhà ở và tài sản khác gắn liền với đất số CO 372124, số vào sổ cấp GCN: CT03807 do UBND tỉnh Hà Nam cấp ngày 25/06/2018.</t>
  </si>
  <si>
    <t>187</t>
  </si>
  <si>
    <t>LK05.17</t>
  </si>
  <si>
    <t>GCN quyền sử dụng đất, quyền sở hữu nhà ở và tài sản khác gắn liền với đất số CO 372125, số vào sổ cấp GCN: CT03808 do UBND tỉnh Hà Nam cấp ngày 25/06/2018.</t>
  </si>
  <si>
    <t>188</t>
  </si>
  <si>
    <t>LK05.18</t>
  </si>
  <si>
    <t>GCN quyền sử dụng đất, quyền sở hữu nhà ở và tài sản khác gắn liền với đất số CO 372126, số vào sổ cấp GCN: CT03809 do UBND tỉnh Hà Nam cấp ngày 25/06/2018.</t>
  </si>
  <si>
    <t>189</t>
  </si>
  <si>
    <t>LK05.19</t>
  </si>
  <si>
    <t>GCN quyền sử dụng đất, quyền sở hữu nhà ở và tài sản khác gắn liền với đất số CO 372127, số vào sổ cấp GCN: CT03810 do UBND tỉnh Hà Nam cấp ngày 25/06/2018.</t>
  </si>
  <si>
    <t>190</t>
  </si>
  <si>
    <t>LK05.20</t>
  </si>
  <si>
    <t>GCN quyền sử dụng đất, quyền sở hữu nhà ở và tài sản khác gắn liền với đất số CO 372128, số vào sổ cấp GCN: CT03811 do UBND tỉnh Hà Nam cấp ngày 25/06/2018.</t>
  </si>
  <si>
    <t>191</t>
  </si>
  <si>
    <t>LK05.21</t>
  </si>
  <si>
    <t>GCN quyền sử dụng đất, quyền sở hữu nhà ở và tài sản khác gắn liền với đất số CO 372129, số vào sổ cấp GCN: CT03812 do UBND tỉnh Hà Nam cấp ngày 25/06/2018.</t>
  </si>
  <si>
    <t>192</t>
  </si>
  <si>
    <t>LK05.22</t>
  </si>
  <si>
    <t>GCN quyền sử dụng đất, quyền sở hữu nhà ở và tài sản khác gắn liền với đất số CO 372130, số vào sổ cấp GCN: CT03813 do UBND tỉnh Hà Nam cấp ngày 25/06/2018.</t>
  </si>
  <si>
    <t>193</t>
  </si>
  <si>
    <t>LK05.23</t>
  </si>
  <si>
    <t>GCN quyền sử dụng đất, quyền sở hữu nhà ở và tài sản khác gắn liền với đất số CO 372131, số vào sổ cấp GCN: CT03814 do UBND tỉnh Hà Nam cấp ngày 25/06/2018.</t>
  </si>
  <si>
    <t>194</t>
  </si>
  <si>
    <t>LK05.24</t>
  </si>
  <si>
    <t>GCN quyền sử dụng đất, quyền sở hữu nhà ở và tài sản khác gắn liền với đất số CO 372132, số vào sổ cấp GCN: CT03815 do UBND tỉnh Hà Nam cấp ngày 25/06/2018.</t>
  </si>
  <si>
    <t>195</t>
  </si>
  <si>
    <t>LK05.25</t>
  </si>
  <si>
    <t>GCN quyền sử dụng đất, quyền sở hữu nhà ở và tài sản khác gắn liền với đất số CO 372133, số vào sổ cấp GCN: CT03816 do UBND tỉnh Hà Nam cấp ngày 25/06/2018.</t>
  </si>
  <si>
    <t>196</t>
  </si>
  <si>
    <t>LK05.26</t>
  </si>
  <si>
    <t>GCN quyền sử dụng đất, quyền sở hữu nhà ở và tài sản khác gắn liền với đất số CO 372134, số vào sổ cấp GCN: CT03817 do UBND tỉnh Hà Nam cấp ngày 25/06/2018.</t>
  </si>
  <si>
    <t>197</t>
  </si>
  <si>
    <t>LK05.27</t>
  </si>
  <si>
    <t>GCN quyền sử dụng đất, quyền sở hữu nhà ở và tài sản khác gắn liền với đất số CO 372135, số vào sổ cấp GCN: CT03818 do UBND tỉnh Hà Nam cấp ngày 25/06/2018.</t>
  </si>
  <si>
    <t>LK05.28</t>
  </si>
  <si>
    <t>GCN quyền sử dụng đất, quyền sở hữu nhà ở và tài sản khác gắn liền với đất số CO 372136, số vào sổ cấp GCN: CT03819 do UBND tỉnh Hà Nam cấp ngày 25/06/2018.</t>
  </si>
  <si>
    <t>Lô LK-6</t>
  </si>
  <si>
    <t>146</t>
  </si>
  <si>
    <t>LK06.05</t>
  </si>
  <si>
    <t>GCN quyền sử dụng đất, quyền sở hữu nhà ở và tài sản khác gắn liền với đất số CO 372084, số vào sổ cấp GCN: CT03767 do UBND tỉnh Hà Nam cấp ngày 25/06/2018.</t>
  </si>
  <si>
    <t>147</t>
  </si>
  <si>
    <t>LK06.04</t>
  </si>
  <si>
    <t>GCN quyền sử dụng đất, quyền sở hữu nhà ở và tài sản khác gắn liền với đất số CO 372085, số vào sổ cấp GCN: CT03768 do UBND tỉnh Hà Nam cấp ngày 25/06/2018.</t>
  </si>
  <si>
    <t>148</t>
  </si>
  <si>
    <t>LK06.06</t>
  </si>
  <si>
    <t>GCN quyền sử dụng đất, quyền sở hữu nhà ở và tài sản khác gắn liền với đất số CO 372086, số vào sổ cấp GCN: CT03769 do UBND tỉnh Hà Nam cấp ngày 25/06/2018.</t>
  </si>
  <si>
    <t>149</t>
  </si>
  <si>
    <t>LK06.07</t>
  </si>
  <si>
    <t>GCN quyền sử dụng đất, quyền sở hữu nhà ở và tài sản khác gắn liền với đất số CO 372087, số vào sổ cấp GCN: CT03770 do UBND tỉnh Hà Nam cấp ngày 25/06/2018.</t>
  </si>
  <si>
    <t>150</t>
  </si>
  <si>
    <t>LK06.08</t>
  </si>
  <si>
    <t>GCN quyền sử dụng đất, quyền sở hữu nhà ở và tài sản khác gắn liền với đất số CO 372088, số vào sổ cấp GCN: CT03771 do UBND tỉnh Hà Nam cấp ngày 25/06/2018.</t>
  </si>
  <si>
    <t>151</t>
  </si>
  <si>
    <t>LK06.09</t>
  </si>
  <si>
    <t>GCN quyền sử dụng đất, quyền sở hữu nhà ở và tài sản khác gắn liền với đất số CO 372089, số vào sổ cấp GCN: CT03772 do UBND tỉnh Hà Nam cấp ngày 25/06/2018.</t>
  </si>
  <si>
    <t>152</t>
  </si>
  <si>
    <t>LK06.10</t>
  </si>
  <si>
    <t>GCN quyền sử dụng đất, quyền sở hữu nhà ở và tài sản khác gắn liền với đất số CO 372090, số vào sổ cấp GCN: CT03773 do UBND tỉnh Hà Nam cấp ngày 25/06/2018.</t>
  </si>
  <si>
    <t>153</t>
  </si>
  <si>
    <t>LK06.11</t>
  </si>
  <si>
    <t>GCN quyền sử dụng đất, quyền sở hữu nhà ở và tài sản khác gắn liền với đất số CO 372091, số vào sổ cấp GCN: CT03774 do UBND tỉnh Hà Nam cấp ngày 25/06/2018.</t>
  </si>
  <si>
    <t>154</t>
  </si>
  <si>
    <t>LK06.12</t>
  </si>
  <si>
    <t>GCN quyền sử dụng đất, quyền sở hữu nhà ở và tài sản khác gắn liền với đất số CO 372092, số vào sổ cấp GCN: CT03775 do UBND tỉnh Hà Nam cấp ngày 25/06/2018.</t>
  </si>
  <si>
    <t>155</t>
  </si>
  <si>
    <t>LK06.13</t>
  </si>
  <si>
    <t>GCN quyền sử dụng đất, quyền sở hữu nhà ở và tài sản khác gắn liền với đất số CO 372093, số vào sổ cấp GCN: CT03776 do UBND tỉnh Hà Nam cấp ngày 25/06/2018.</t>
  </si>
  <si>
    <t>156</t>
  </si>
  <si>
    <t>LK06.14</t>
  </si>
  <si>
    <t>GCN quyền sử dụng đất, quyền sở hữu nhà ở và tài sản khác gắn liền với đất số CO 372094, số vào sổ cấp GCN: CT03777 do UBND tỉnh Hà Nam cấp ngày 25/06/2018.</t>
  </si>
  <si>
    <t>157</t>
  </si>
  <si>
    <t>LK06.15</t>
  </si>
  <si>
    <t>GCN quyền sử dụng đất, quyền sở hữu nhà ở và tài sản khác gắn liền với đất số CO 372095, số vào sổ cấp GCN: CT03778 do UBND tỉnh Hà Nam cấp ngày 25/06/2018.</t>
  </si>
  <si>
    <t>158</t>
  </si>
  <si>
    <t>LK06.16</t>
  </si>
  <si>
    <t>GCN quyền sử dụng đất, quyền sở hữu nhà ở và tài sản khác gắn liền với đất số CO 372096, số vào sổ cấp GCN: CT03779 do UBND tỉnh Hà Nam cấp ngày 25/06/2018.</t>
  </si>
  <si>
    <t>159</t>
  </si>
  <si>
    <t>LK06.17</t>
  </si>
  <si>
    <t>GCN quyền sử dụng đất, quyền sở hữu nhà ở và tài sản khác gắn liền với đất số CO 372097, số vào sổ cấp GCN: CT03780 do UBND tỉnh Hà Nam cấp ngày 25/06/2018.</t>
  </si>
  <si>
    <t>160</t>
  </si>
  <si>
    <t>LK06.18</t>
  </si>
  <si>
    <t>GCN quyền sử dụng đất, quyền sở hữu nhà ở và tài sản khác gắn liền với đất số CO 372098, số vào sổ cấp GCN: CT03781 do UBND tỉnh Hà Nam cấp ngày 25/06/2018.</t>
  </si>
  <si>
    <t>161</t>
  </si>
  <si>
    <t>LK06.19</t>
  </si>
  <si>
    <t>GCN quyền sử dụng đất, quyền sở hữu nhà ở và tài sản khác gắn liền với đất số CO 372099, số vào sổ cấp GCN: CT03782 do UBND tỉnh Hà Nam cấp ngày 25/06/2018.</t>
  </si>
  <si>
    <t>162</t>
  </si>
  <si>
    <t>LK06.20</t>
  </si>
  <si>
    <t>GCN quyền sử dụng đất, quyền sở hữu nhà ở và tài sản khác gắn liền với đất số CO 372100, số vào sổ cấp GCN: CT03783 do UBND tỉnh Hà Nam cấp ngày 25/06/2018.</t>
  </si>
  <si>
    <t>163</t>
  </si>
  <si>
    <t>LK06.21</t>
  </si>
  <si>
    <t>GCN quyền sử dụng đất, quyền sở hữu nhà ở và tài sản khác gắn liền với đất số CO 372101, số vào sổ cấp GCN: CT03784 do UBND tỉnh Hà Nam cấp ngày 25/06/2018.</t>
  </si>
  <si>
    <t>164</t>
  </si>
  <si>
    <t>LK06.22</t>
  </si>
  <si>
    <t>GCN quyền sử dụng đất, quyền sở hữu nhà ở và tài sản khác gắn liền với đất số CO 372102, số vào sổ cấp GCN: CT03785 do UBND tỉnh Hà Nam cấp ngày 25/06/2018.</t>
  </si>
  <si>
    <t>165</t>
  </si>
  <si>
    <t>LK06.23</t>
  </si>
  <si>
    <t>GCN quyền sử dụng đất, quyền sở hữu nhà ở và tài sản khác gắn liền với đất số CO 372103, số vào sổ cấp GCN: CT03786 do UBND tỉnh Hà Nam cấp ngày 25/06/2018.</t>
  </si>
  <si>
    <t>166</t>
  </si>
  <si>
    <t>LK06.24</t>
  </si>
  <si>
    <t>GCN quyền sử dụng đất, quyền sở hữu nhà ở và tài sản khác gắn liền với đất số CO 372104, số vào sổ cấp GCN: CT03787 do UBND tỉnh Hà Nam cấp ngày 25/06/2018.</t>
  </si>
  <si>
    <t>167</t>
  </si>
  <si>
    <t>LK06.25</t>
  </si>
  <si>
    <t>GCN quyền sử dụng đất, quyền sở hữu nhà ở và tài sản khác gắn liền với đất số CO 372105, số vào sổ cấp GCN: CT03788 do UBND tỉnh Hà Nam cấp ngày 25/06/2018.</t>
  </si>
  <si>
    <t>168</t>
  </si>
  <si>
    <t>LK06.26</t>
  </si>
  <si>
    <t>GCN quyền sử dụng đất, quyền sở hữu nhà ở và tài sản khác gắn liền với đất số CO 372106, số vào sổ cấp GCN: CT03789 do UBND tỉnh Hà Nam cấp ngày 25/06/2018.</t>
  </si>
  <si>
    <t>169</t>
  </si>
  <si>
    <t>LK06.27</t>
  </si>
  <si>
    <t>GCN quyền sử dụng đất, quyền sở hữu nhà ở và tài sản khác gắn liền với đất số CO 372107, số vào sổ cấp GCN: CT03790 do UBND tỉnh Hà Nam cấp ngày 25/06/2018.</t>
  </si>
  <si>
    <t>170</t>
  </si>
  <si>
    <t>LK06.28</t>
  </si>
  <si>
    <t>GCN quyền sử dụng đất, quyền sở hữu nhà ở và tài sản khác gắn liền với đất số CO 372108, số vào sổ cấp GCN: CT03791 do UBND tỉnh Hà Nam cấp ngày 25/06/2018.</t>
  </si>
  <si>
    <t>171</t>
  </si>
  <si>
    <t>LK06.03</t>
  </si>
  <si>
    <t>GCN quyền sử dụng đất, quyền sở hữu nhà ở và tài sản khác gắn liền với đất số CO 372109, số vào sổ cấp GCN: CT03792 do UBND tỉnh Hà Nam cấp ngày 25/06/2018.</t>
  </si>
  <si>
    <t>172</t>
  </si>
  <si>
    <t>LK06.02</t>
  </si>
  <si>
    <t>GCN quyền sử dụng đất, quyền sở hữu nhà ở và tài sản khác gắn liền với đất số CO 372110, số vào sổ cấp GCN: CT03793 do UBND tỉnh Hà Nam cấp ngày 25/06/2018.</t>
  </si>
  <si>
    <t>173</t>
  </si>
  <si>
    <t>LK06.01</t>
  </si>
  <si>
    <t>GCN quyền sử dụng đất, quyền sở hữu nhà ở và tài sản khác gắn liền với đất số CO 372111, số vào sổ cấp GCN: CT03794 do UBND tỉnh Hà Nam cấp ngày 25/06/2018.</t>
  </si>
  <si>
    <t>Tổng diện tích LK-5</t>
  </si>
  <si>
    <t>Tổng diện tích LK-6</t>
  </si>
  <si>
    <t>PL9</t>
  </si>
  <si>
    <t>Lô LK-9</t>
  </si>
  <si>
    <t>538</t>
  </si>
  <si>
    <t>LK09.19</t>
  </si>
  <si>
    <t>GCN quyền sử dụng đất, quyền sở hữu nhà ở và tài sản khác gắn liền với đất số CO 372426, số vào sổ cấp GCN: CT04108 do UBND tỉnh Hà Nam cấp ngày 25/06/2018.</t>
  </si>
  <si>
    <t>539</t>
  </si>
  <si>
    <t>LK09.18</t>
  </si>
  <si>
    <t>GCN quyền sử dụng đất, quyền sở hữu nhà ở và tài sản khác gắn liền với đất số CO 372427, số vào sổ cấp GCN: CT04109 do UBND tỉnh Hà Nam cấp ngày 25/06/2018.</t>
  </si>
  <si>
    <t>540</t>
  </si>
  <si>
    <t>LK09.17</t>
  </si>
  <si>
    <t>GCN quyền sử dụng đất, quyền sở hữu nhà ở và tài sản khác gắn liền với đất số CO 372428, số vào sổ cấp GCN: CT04110 do UBND tỉnh Hà Nam cấp ngày 25/06/2018.</t>
  </si>
  <si>
    <t>541</t>
  </si>
  <si>
    <t>LK09.16</t>
  </si>
  <si>
    <t>GCN quyền sử dụng đất, quyền sở hữu nhà ở và tài sản khác gắn liền với đất số CO 372429, số vào sổ cấp GCN: CT04111 do UBND tỉnh Hà Nam cấp ngày 25/06/2018.</t>
  </si>
  <si>
    <t>542</t>
  </si>
  <si>
    <t>LK09.15</t>
  </si>
  <si>
    <t>GCN quyền sử dụng đất, quyền sở hữu nhà ở và tài sản khác gắn liền với đất số CO 372430, số vào sổ cấp GCN: CT04112 do UBND tỉnh Hà Nam cấp ngày 25/06/2018.</t>
  </si>
  <si>
    <t>543</t>
  </si>
  <si>
    <t>LK09.14</t>
  </si>
  <si>
    <t>GCN quyền sử dụng đất, quyền sở hữu nhà ở và tài sản khác gắn liền với đất số CO 372431, số vào sổ cấp GCN: CT04113 do UBND tỉnh Hà Nam cấp ngày 25/06/2018.</t>
  </si>
  <si>
    <t>544</t>
  </si>
  <si>
    <t>LK09.13</t>
  </si>
  <si>
    <t>GCN quyền sử dụng đất, quyền sở hữu nhà ở và tài sản khác gắn liền với đất số CO 372432, số vào sổ cấp GCN: CT04114 do UBND tỉnh Hà Nam cấp ngày 25/06/2018.</t>
  </si>
  <si>
    <t>545</t>
  </si>
  <si>
    <t>LK09.12</t>
  </si>
  <si>
    <t>GCN quyền sử dụng đất, quyền sở hữu nhà ở và tài sản khác gắn liền với đất số CO 372433, số vào sổ cấp GCN: CT04115 do UBND tỉnh Hà Nam cấp ngày 25/06/2018.</t>
  </si>
  <si>
    <t>546</t>
  </si>
  <si>
    <t>LK09.11</t>
  </si>
  <si>
    <t>GCN quyền sử dụng đất, quyền sở hữu nhà ở và tài sản khác gắn liền với đất số CO 372434, số vào sổ cấp GCN: CT04116 do UBND tỉnh Hà Nam cấp ngày 25/06/2018.</t>
  </si>
  <si>
    <t>547</t>
  </si>
  <si>
    <t>LK09.10</t>
  </si>
  <si>
    <t>GCN quyền sử dụng đất, quyền sở hữu nhà ở và tài sản khác gắn liền với đất số CO 372435, số vào sổ cấp GCN: CT04117 do UBND tỉnh Hà Nam cấp ngày 25/06/2018.</t>
  </si>
  <si>
    <t>548</t>
  </si>
  <si>
    <t>LK09.09</t>
  </si>
  <si>
    <t>GCN quyền sử dụng đất, quyền sở hữu nhà ở và tài sản khác gắn liền với đất số CO 372436, số vào sổ cấp GCN: CT04118 do UBND tỉnh Hà Nam cấp ngày 25/06/2018.</t>
  </si>
  <si>
    <t>549</t>
  </si>
  <si>
    <t>LK09.08</t>
  </si>
  <si>
    <t>GCN quyền sử dụng đất, quyền sở hữu nhà ở và tài sản khác gắn liền với đất số CO 372437, số vào sổ cấp GCN: CT04119 do UBND tỉnh Hà Nam cấp ngày 25/06/2018.</t>
  </si>
  <si>
    <t>550</t>
  </si>
  <si>
    <t>LK09.07</t>
  </si>
  <si>
    <t>GCN quyền sử dụng đất, quyền sở hữu nhà ở và tài sản khác gắn liền với đất số CO 372438, số vào sổ cấp GCN: CT04120 do UBND tỉnh Hà Nam cấp ngày 25/06/2018.</t>
  </si>
  <si>
    <t>551</t>
  </si>
  <si>
    <t>LK09.06</t>
  </si>
  <si>
    <t>GCN quyền sử dụng đất, quyền sở hữu nhà ở và tài sản khác gắn liền với đất số CO 372439, số vào sổ cấp GCN: CT04121 do UBND tỉnh Hà Nam cấp ngày 25/06/2018.</t>
  </si>
  <si>
    <t>552</t>
  </si>
  <si>
    <t>LK09.04</t>
  </si>
  <si>
    <t>GCN quyền sử dụng đất, quyền sở hữu nhà ở và tài sản khác gắn liền với đất số CO 372440, số vào sổ cấp GCN: CT04122 do UBND tỉnh Hà Nam cấp ngày 25/06/2018.</t>
  </si>
  <si>
    <t>553</t>
  </si>
  <si>
    <t>LK09.05</t>
  </si>
  <si>
    <t>GCN quyền sử dụng đất, quyền sở hữu nhà ở và tài sản khác gắn liền với đất số CO 372441, số vào sổ cấp GCN: CT04123 do UBND tỉnh Hà Nam cấp ngày 25/06/2018.</t>
  </si>
  <si>
    <t>Tổng diện tích LK-9</t>
  </si>
  <si>
    <t>Lô LK-10</t>
  </si>
  <si>
    <t>515</t>
  </si>
  <si>
    <t>LK09.01</t>
  </si>
  <si>
    <t>GCN quyền sử dụng đất, quyền sở hữu nhà ở và tài sản khác gắn liền với đất số CO 372403, số vào sổ cấp GCN: CT04085 do UBND tỉnh Hà Nam cấp ngày 25/06/2018.</t>
  </si>
  <si>
    <t>516</t>
  </si>
  <si>
    <t>LK09.02</t>
  </si>
  <si>
    <t>GCN quyền sử dụng đất, quyền sở hữu nhà ở và tài sản khác gắn liền với đất số CO 372404, số vào sổ cấp GCN: CT04086 do UBND tỉnh Hà Nam cấp ngày 25/06/2018.</t>
  </si>
  <si>
    <t>517</t>
  </si>
  <si>
    <t>LK09.03</t>
  </si>
  <si>
    <t>GCN quyền sử dụng đất, quyền sở hữu nhà ở và tài sản khác gắn liền với đất số CO 372405, số vào sổ cấp GCN: CT04087 do UBND tỉnh Hà Nam cấp ngày 25/06/2018.</t>
  </si>
  <si>
    <t>518</t>
  </si>
  <si>
    <t>LK09.37</t>
  </si>
  <si>
    <t>GCN quyền sử dụng đất, quyền sở hữu nhà ở và tài sản khác gắn liền với đất số CO 372406, số vào sổ cấp GCN: CT04088 do UBND tỉnh Hà Nam cấp ngày 25/06/2018.</t>
  </si>
  <si>
    <t>519</t>
  </si>
  <si>
    <t>LK09.36</t>
  </si>
  <si>
    <t>GCN quyền sử dụng đất, quyền sở hữu nhà ở và tài sản khác gắn liền với đất số CO 372407, số vào sổ cấp GCN: CT04089 do UBND tỉnh Hà Nam cấp ngày 25/06/2018.</t>
  </si>
  <si>
    <t>520</t>
  </si>
  <si>
    <t>LK09.35</t>
  </si>
  <si>
    <t>GCN quyền sử dụng đất, quyền sở hữu nhà ở và tài sản khác gắn liền với đất số CO 372408, số vào sổ cấp GCN: CT04090 do UBND tỉnh Hà Nam cấp ngày 25/06/2018.</t>
  </si>
  <si>
    <t>521</t>
  </si>
  <si>
    <t>LK09.34</t>
  </si>
  <si>
    <t>GCN quyền sử dụng đất, quyền sở hữu nhà ở và tài sản khác gắn liền với đất số CO 372409, số vào sổ cấp GCN: CT04091 do UBND tỉnh Hà Nam cấp ngày 25/06/2018.</t>
  </si>
  <si>
    <t>522</t>
  </si>
  <si>
    <t>LK09.33</t>
  </si>
  <si>
    <t>GCN quyền sử dụng đất, quyền sở hữu nhà ở và tài sản khác gắn liền với đất số CO 372410, số vào sổ cấp GCN: CT04092 do UBND tỉnh Hà Nam cấp ngày 25/06/2018.</t>
  </si>
  <si>
    <t>523</t>
  </si>
  <si>
    <t>LK09.32</t>
  </si>
  <si>
    <t>GCN quyền sử dụng đất, quyền sở hữu nhà ở và tài sản khác gắn liền với đất số CO 372411, số vào sổ cấp GCN: CT04093 do UBND tỉnh Hà Nam cấp ngày 25/06/2018.</t>
  </si>
  <si>
    <t>524</t>
  </si>
  <si>
    <t>LK09.31</t>
  </si>
  <si>
    <t>GCN quyền sử dụng đất, quyền sở hữu nhà ở và tài sản khác gắn liền với đất số CO 372412, số vào sổ cấp GCN: CT04094 do UBND tỉnh Hà Nam cấp ngày 25/06/2018.</t>
  </si>
  <si>
    <t>525</t>
  </si>
  <si>
    <t>LK09.30</t>
  </si>
  <si>
    <t>GCN quyền sử dụng đất, quyền sở hữu nhà ở và tài sản khác gắn liền với đất số CO 372413, số vào sổ cấp GCN: CT04095 do UBND tỉnh Hà Nam cấp ngày 25/06/2018.</t>
  </si>
  <si>
    <t>526</t>
  </si>
  <si>
    <t>LK09.29</t>
  </si>
  <si>
    <t>GCN quyền sử dụng đất, quyền sở hữu nhà ở và tài sản khác gắn liền với đất số CO 372414, số vào sổ cấp GCN: CT04096 do UBND tỉnh Hà Nam cấp ngày 25/06/2018.</t>
  </si>
  <si>
    <t>527</t>
  </si>
  <si>
    <t>LK09.28</t>
  </si>
  <si>
    <t>GCN quyền sử dụng đất, quyền sở hữu nhà ở và tài sản khác gắn liền với đất số CO 372415, số vào sổ cấp GCN: CT04097 do UBND tỉnh Hà Nam cấp ngày 25/06/2018.</t>
  </si>
  <si>
    <t>528</t>
  </si>
  <si>
    <t>LK09.27</t>
  </si>
  <si>
    <t>GCN quyền sử dụng đất, quyền sở hữu nhà ở và tài sản khác gắn liền với đất số CO 372416, số vào sổ cấp GCN: CT04098 do UBND tỉnh Hà Nam cấp ngày 25/06/2018.</t>
  </si>
  <si>
    <t>529</t>
  </si>
  <si>
    <t>LK09.26</t>
  </si>
  <si>
    <t>GCN quyền sử dụng đất, quyền sở hữu nhà ở và tài sản khác gắn liền với đất số CO 372417, số vào sổ cấp GCN: CT04099 do UBND tỉnh Hà Nam cấp ngày 25/06/2018.</t>
  </si>
  <si>
    <t>530</t>
  </si>
  <si>
    <t>LK09.25</t>
  </si>
  <si>
    <t>GCN quyền sử dụng đất, quyền sở hữu nhà ở và tài sản khác gắn liền với đất số CO 372418, số vào sổ cấp GCN: CT04100 do UBND tỉnh Hà Nam cấp ngày 25/06/2018.</t>
  </si>
  <si>
    <t>531</t>
  </si>
  <si>
    <t>LK09.24</t>
  </si>
  <si>
    <t>GCN quyền sử dụng đất, quyền sở hữu nhà ở và tài sản khác gắn liền với đất số CO 372419, số vào sổ cấp GCN: CT04101 do UBND tỉnh Hà Nam cấp ngày 25/06/2018.</t>
  </si>
  <si>
    <t>412</t>
  </si>
  <si>
    <t>LK10.01</t>
  </si>
  <si>
    <t>GCN quyền sử dụng đất, quyền sở hữu nhà ở và tài sản khác gắn liền với đất số CO 372345, số vào sổ cấp GCN: CT04027 do UBND tỉnh Hà Nam cấp ngày 25/06/2018.</t>
  </si>
  <si>
    <t>413</t>
  </si>
  <si>
    <t>LK10.02</t>
  </si>
  <si>
    <t>GCN quyền sử dụng đất, quyền sở hữu nhà ở và tài sản khác gắn liền với đất số CO 372346, số vào sổ cấp GCN: CT04028 do UBND tỉnh Hà Nam cấp ngày 25/06/2018.</t>
  </si>
  <si>
    <t>414</t>
  </si>
  <si>
    <t>LK10.03</t>
  </si>
  <si>
    <t>GCN quyền sử dụng đất, quyền sở hữu nhà ở và tài sản khác gắn liền với đất số CO 372347, số vào sổ cấp GCN: CT04029 do UBND tỉnh Hà Nam cấp ngày 25/06/2018.</t>
  </si>
  <si>
    <t>415</t>
  </si>
  <si>
    <t>LK10.42</t>
  </si>
  <si>
    <t>GCN quyền sử dụng đất, quyền sở hữu nhà ở và tài sản khác gắn liền với đất số CO 372348, số vào sổ cấp GCN: CT04030 do UBND tỉnh Hà Nam cấp ngày 25/06/2018.</t>
  </si>
  <si>
    <t>416</t>
  </si>
  <si>
    <t>LK10.41</t>
  </si>
  <si>
    <t>GCN quyền sử dụng đất, quyền sở hữu nhà ở và tài sản khác gắn liền với đất số CO 372349, số vào sổ cấp GCN: CT04031 do UBND tỉnh Hà Nam cấp ngày 25/06/2018.</t>
  </si>
  <si>
    <t>417</t>
  </si>
  <si>
    <t>LK10.40</t>
  </si>
  <si>
    <t>GCN quyền sử dụng đất, quyền sở hữu nhà ở và tài sản khác gắn liền với đất số CO 372350, số vào sổ cấp GCN: CT04032 do UBND tỉnh Hà Nam cấp ngày 25/06/2018.</t>
  </si>
  <si>
    <t>418</t>
  </si>
  <si>
    <t>LK10.39</t>
  </si>
  <si>
    <t>GCN quyền sử dụng đất, quyền sở hữu nhà ở và tài sản khác gắn liền với đất số CO 372351, số vào sổ cấp GCN: CT04033 do UBND tỉnh Hà Nam cấp ngày 25/06/2018.</t>
  </si>
  <si>
    <t>419</t>
  </si>
  <si>
    <t>LK10.38</t>
  </si>
  <si>
    <t>GCN quyền sử dụng đất, quyền sở hữu nhà ở và tài sản khác gắn liền với đất số CO 372352, số vào sổ cấp GCN: CT04034 do UBND tỉnh Hà Nam cấp ngày 25/06/2018.</t>
  </si>
  <si>
    <t>420</t>
  </si>
  <si>
    <t>LK10.37</t>
  </si>
  <si>
    <t>GCN quyền sử dụng đất, quyền sở hữu nhà ở và tài sản khác gắn liền với đất số CO 372353, số vào sổ cấp GCN: CT04035 do UBND tỉnh Hà Nam cấp ngày 25/06/2018.</t>
  </si>
  <si>
    <t>421</t>
  </si>
  <si>
    <t>LK10.36</t>
  </si>
  <si>
    <t>GCN quyền sử dụng đất, quyền sở hữu nhà ở và tài sản khác gắn liền với đất số CO 372354, số vào sổ cấp GCN: CT04036 do UBND tỉnh Hà Nam cấp ngày 25/06/2018.</t>
  </si>
  <si>
    <t>422</t>
  </si>
  <si>
    <t>LK10.35</t>
  </si>
  <si>
    <t>GCN quyền sử dụng đất, quyền sở hữu nhà ở và tài sản khác gắn liền với đất số CO 372355, số vào sổ cấp GCN: CT04037 do UBND tỉnh Hà Nam cấp ngày 25/06/2018.</t>
  </si>
  <si>
    <t>423</t>
  </si>
  <si>
    <t>LK10.34</t>
  </si>
  <si>
    <t>GCN quyền sử dụng đất, quyền sở hữu nhà ở và tài sản khác gắn liền với đất số CO 372356, số vào sổ cấp GCN: CT04038 do UBND tỉnh Hà Nam cấp ngày 25/06/2018.</t>
  </si>
  <si>
    <t>424</t>
  </si>
  <si>
    <t>LK10.33</t>
  </si>
  <si>
    <t>GCN quyền sử dụng đất, quyền sở hữu nhà ở và tài sản khác gắn liền với đất số CO 372357, số vào sổ cấp GCN: CT04039 do UBND tỉnh Hà Nam cấp ngày 25/06/2018.</t>
  </si>
  <si>
    <t>425</t>
  </si>
  <si>
    <t>LK10.32</t>
  </si>
  <si>
    <t>GCN quyền sử dụng đất, quyền sở hữu nhà ở và tài sản khác gắn liền với đất số CO 372358, số vào sổ cấp GCN: CT04040 do UBND tỉnh Hà Nam cấp ngày 25/06/2018.</t>
  </si>
  <si>
    <t>426</t>
  </si>
  <si>
    <t>LK10.31</t>
  </si>
  <si>
    <t>GCN quyền sử dụng đất, quyền sở hữu nhà ở và tài sản khác gắn liền với đất số CO 372359, số vào sổ cấp GCN: CT04041 do UBND tỉnh Hà Nam cấp ngày 25/06/2018.</t>
  </si>
  <si>
    <t>427</t>
  </si>
  <si>
    <t>LK10.30</t>
  </si>
  <si>
    <t>GCN quyền sử dụng đất, quyền sở hữu nhà ở và tài sản khác gắn liền với đất số CO 372360, số vào sổ cấp GCN: CT04042 do UBND tỉnh Hà Nam cấp ngày 25/06/2018.</t>
  </si>
  <si>
    <t>428</t>
  </si>
  <si>
    <t>LK10.29</t>
  </si>
  <si>
    <t>GCN quyền sử dụng đất, quyền sở hữu nhà ở và tài sản khác gắn liền với đất số CO 372361, số vào sổ cấp GCN: CT04043 do UBND tỉnh Hà Nam cấp ngày 25/06/2018.</t>
  </si>
  <si>
    <t>429</t>
  </si>
  <si>
    <t>LK10.28</t>
  </si>
  <si>
    <t>GCN quyền sử dụng đất, quyền sở hữu nhà ở và tài sản khác gắn liền với đất số CO 372362, số vào sổ cấp GCN: CT04044 do UBND tỉnh Hà Nam cấp ngày 25/06/2018.</t>
  </si>
  <si>
    <t>430</t>
  </si>
  <si>
    <t>LK10.27</t>
  </si>
  <si>
    <t>GCN quyền sử dụng đất, quyền sở hữu nhà ở và tài sản khác gắn liền với đất số CO 372363, số vào sổ cấp GCN: CT04045 do UBND tỉnh Hà Nam cấp ngày 25/06/2018.</t>
  </si>
  <si>
    <t>431</t>
  </si>
  <si>
    <t>LK10.26</t>
  </si>
  <si>
    <t>GCN quyền sử dụng đất, quyền sở hữu nhà ở và tài sản khác gắn liền với đất số CO 372364, số vào sổ cấp GCN: CT04046 do UBND tỉnh Hà Nam cấp ngày 25/06/2018.</t>
  </si>
  <si>
    <t>432</t>
  </si>
  <si>
    <t>LK10.25</t>
  </si>
  <si>
    <t>GCN quyền sử dụng đất, quyền sở hữu nhà ở và tài sản khác gắn liền với đất số CO 372365, số vào sổ cấp GCN: CT04047 do UBND tỉnh Hà Nam cấp ngày 25/06/2018.</t>
  </si>
  <si>
    <t>433</t>
  </si>
  <si>
    <t>LK10.24</t>
  </si>
  <si>
    <t>GCN quyền sử dụng đất, quyền sở hữu nhà ở và tài sản khác gắn liền với đất số CO 372366, số vào sổ cấp GCN: CT04048 do UBND tỉnh Hà Nam cấp ngày 25/06/2018.</t>
  </si>
  <si>
    <t>434</t>
  </si>
  <si>
    <t>LK10.23</t>
  </si>
  <si>
    <t>GCN quyền sử dụng đất, quyền sở hữu nhà ở và tài sản khác gắn liền với đất số CO 372367, số vào sổ cấp GCN: CT04049 do UBND tỉnh Hà Nam cấp ngày 25/06/2018.</t>
  </si>
  <si>
    <t>435</t>
  </si>
  <si>
    <t>LK10.22</t>
  </si>
  <si>
    <t>GCN quyền sử dụng đất, quyền sở hữu nhà ở và tài sản khác gắn liền với đất số CO 372368, số vào sổ cấp GCN: CT04050 do UBND tỉnh Hà Nam cấp ngày 25/06/2018.</t>
  </si>
  <si>
    <t>436</t>
  </si>
  <si>
    <t>LK10.21</t>
  </si>
  <si>
    <t>GCN quyền sử dụng đất, quyền sở hữu nhà ở và tài sản khác gắn liền với đất số CO 372369, số vào sổ cấp GCN: CT04051 do UBND tỉnh Hà Nam cấp ngày 25/06/2018.</t>
  </si>
  <si>
    <t>437</t>
  </si>
  <si>
    <t>LK10.20</t>
  </si>
  <si>
    <t>GCN quyền sử dụng đất, quyền sở hữu nhà ở và tài sản khác gắn liền với đất số CO 372370, số vào sổ cấp GCN: CT04052 do UBND tỉnh Hà Nam cấp ngày 25/06/2018.</t>
  </si>
  <si>
    <t>438</t>
  </si>
  <si>
    <t>LK10.19</t>
  </si>
  <si>
    <t>GCN quyền sử dụng đất, quyền sở hữu nhà ở và tài sản khác gắn liền với đất số CO 372371, số vào sổ cấp GCN: CT04053 do UBND tỉnh Hà Nam cấp ngày 25/06/2018.</t>
  </si>
  <si>
    <t>439</t>
  </si>
  <si>
    <t>LK10.18</t>
  </si>
  <si>
    <t>GCN quyền sử dụng đất, quyền sở hữu nhà ở và tài sản khác gắn liền với đất số CO 372372, số vào sổ cấp GCN: CT04054 do UBND tỉnh Hà Nam cấp ngày 25/06/2018.</t>
  </si>
  <si>
    <t>440</t>
  </si>
  <si>
    <t>LK10.17</t>
  </si>
  <si>
    <t>GCN quyền sử dụng đất, quyền sở hữu nhà ở và tài sản khác gắn liền với đất số CO 372373, số vào sổ cấp GCN: CT04055 do UBND tỉnh Hà Nam cấp ngày 25/06/2018.</t>
  </si>
  <si>
    <t>441</t>
  </si>
  <si>
    <t>LK10.16</t>
  </si>
  <si>
    <t>GCN quyền sử dụng đất, quyền sở hữu nhà ở và tài sản khác gắn liền với đất số CO 372374, số vào sổ cấp GCN: CT04056 do UBND tỉnh Hà Nam cấp ngày 25/06/2018.</t>
  </si>
  <si>
    <t>442</t>
  </si>
  <si>
    <t>LK10.15</t>
  </si>
  <si>
    <t>GCN quyền sử dụng đất, quyền sở hữu nhà ở và tài sản khác gắn liền với đất số CO 372375, số vào sổ cấp GCN: CT04057 do UBND tỉnh Hà Nam cấp ngày 25/06/2018.</t>
  </si>
  <si>
    <t>443</t>
  </si>
  <si>
    <t>LK10.14</t>
  </si>
  <si>
    <t>GCN quyền sử dụng đất, quyền sở hữu nhà ở và tài sản khác gắn liền với đất số CO 372376, số vào sổ cấp GCN: CT04058 do UBND tỉnh Hà Nam cấp ngày 25/06/2018.</t>
  </si>
  <si>
    <t>444</t>
  </si>
  <si>
    <t>LK10.13</t>
  </si>
  <si>
    <t>GCN quyền sử dụng đất, quyền sở hữu nhà ở và tài sản khác gắn liền với đất số CO 372377, số vào sổ cấp GCN: CT04059 do UBND tỉnh Hà Nam cấp ngày 25/06/2018.</t>
  </si>
  <si>
    <t>445</t>
  </si>
  <si>
    <t>LK10.12</t>
  </si>
  <si>
    <t>GCN quyền sử dụng đất, quyền sở hữu nhà ở và tài sản khác gắn liền với đất số CO 372378, số vào sổ cấp GCN: CT04060 do UBND tỉnh Hà Nam cấp ngày 25/06/2018.</t>
  </si>
  <si>
    <t>446</t>
  </si>
  <si>
    <t>LK10.11</t>
  </si>
  <si>
    <t>GCN quyền sử dụng đất, quyền sở hữu nhà ở và tài sản khác gắn liền với đất số CO 372379, số vào sổ cấp GCN: CT04061 do UBND tỉnh Hà Nam cấp ngày 25/06/2018.</t>
  </si>
  <si>
    <t>447</t>
  </si>
  <si>
    <t>LK10.10</t>
  </si>
  <si>
    <t>GCN quyền sử dụng đất, quyền sở hữu nhà ở và tài sản khác gắn liền với đất số CO 372380, số vào sổ cấp GCN: CT04062 do UBND tỉnh Hà Nam cấp ngày 25/06/2018.</t>
  </si>
  <si>
    <t>448</t>
  </si>
  <si>
    <t>LK10.09</t>
  </si>
  <si>
    <t>GCN quyền sử dụng đất, quyền sở hữu nhà ở và tài sản khác gắn liền với đất số CO 372381, số vào sổ cấp GCN: CT04063 do UBND tỉnh Hà Nam cấp ngày 25/06/2018.</t>
  </si>
  <si>
    <t>449</t>
  </si>
  <si>
    <t>LK10.08</t>
  </si>
  <si>
    <t>GCN quyền sử dụng đất, quyền sở hữu nhà ở và tài sản khác gắn liền với đất số CO 372382, số vào sổ cấp GCN: CT04064 do UBND tỉnh Hà Nam cấp ngày 25/06/2018.</t>
  </si>
  <si>
    <t>450</t>
  </si>
  <si>
    <t>LK10.07</t>
  </si>
  <si>
    <t>GCN quyền sử dụng đất, quyền sở hữu nhà ở và tài sản khác gắn liền với đất số CO 372383, số vào sổ cấp GCN: CT04065 do UBND tỉnh Hà Nam cấp ngày 25/06/2018.</t>
  </si>
  <si>
    <t>451</t>
  </si>
  <si>
    <t>LK10.06</t>
  </si>
  <si>
    <t>GCN quyền sử dụng đất, quyền sở hữu nhà ở và tài sản khác gắn liền với đất số CO 372384, số vào sổ cấp GCN: CT04066 do UBND tỉnh Hà Nam cấp ngày 25/06/2018.</t>
  </si>
  <si>
    <t>452</t>
  </si>
  <si>
    <t>LK10.04</t>
  </si>
  <si>
    <t>GCN quyền sử dụng đất, quyền sở hữu nhà ở và tài sản khác gắn liền với đất số CO 372385, số vào sổ cấp GCN: CT04067 do UBND tỉnh Hà Nam cấp ngày 25/06/2018.</t>
  </si>
  <si>
    <t>453</t>
  </si>
  <si>
    <t>LK10.05</t>
  </si>
  <si>
    <t>GCN quyền sử dụng đất, quyền sở hữu nhà ở và tài sản khác gắn liền với đất số CO 372386, số vào sổ cấp GCN: CT04068 do UBND tỉnh Hà Nam cấp ngày 25/06/2018.</t>
  </si>
  <si>
    <t>Tổng diện tích LK-10</t>
  </si>
  <si>
    <t>Lô LK-11</t>
  </si>
  <si>
    <t>370</t>
  </si>
  <si>
    <t>LK11.01</t>
  </si>
  <si>
    <t>GCN quyền sử dụng đất, quyền sở hữu nhà ở và tài sản khác gắn liền với đất số CO 372302, số vào sổ cấp GCN: CT03985 do UBND tỉnh Hà Nam cấp ngày 25/06/2018.</t>
  </si>
  <si>
    <t>371</t>
  </si>
  <si>
    <t>LK11.02</t>
  </si>
  <si>
    <t>GCN quyền sử dụng đất, quyền sở hữu nhà ở và tài sản khác gắn liền với đất số CO 372303, số vào sổ cấp GCN: CT03986 do UBND tỉnh Hà Nam cấp ngày 25/06/2018.</t>
  </si>
  <si>
    <t>372</t>
  </si>
  <si>
    <t>LK11.03</t>
  </si>
  <si>
    <t>GCN quyền sử dụng đất, quyền sở hữu nhà ở và tài sản khác gắn liền với đất số CO 372304, số vào sổ cấp GCN: CT03987 do UBND tỉnh Hà Nam cấp ngày 25/06/2018.</t>
  </si>
  <si>
    <t>373</t>
  </si>
  <si>
    <t>LK11.42</t>
  </si>
  <si>
    <t>GCN quyền sử dụng đất, quyền sở hữu nhà ở và tài sản khác gắn liền với đất số CO 372305, số vào sổ cấp GCN: CT03988 do UBND tỉnh Hà Nam cấp ngày 25/06/2018.</t>
  </si>
  <si>
    <t>374</t>
  </si>
  <si>
    <t>LK11.41</t>
  </si>
  <si>
    <t>GCN quyền sử dụng đất, quyền sở hữu nhà ở và tài sản khác gắn liền với đất số CO 372306, số vào sổ cấp GCN: CT03989 do UBND tỉnh Hà Nam cấp ngày 25/06/2018.</t>
  </si>
  <si>
    <t>375</t>
  </si>
  <si>
    <t>LK11.40</t>
  </si>
  <si>
    <t>GCN quyền sử dụng đất, quyền sở hữu nhà ở và tài sản khác gắn liền với đất số CO 372307, số vào sổ cấp GCN: CT03990 do UBND tỉnh Hà Nam cấp ngày 25/06/2018.</t>
  </si>
  <si>
    <t>376</t>
  </si>
  <si>
    <t>LK11.39</t>
  </si>
  <si>
    <t>GCN quyền sử dụng đất, quyền sở hữu nhà ở và tài sản khác gắn liền với đất số CO 372308, số vào sổ cấp GCN: CT03991 do UBND tỉnh Hà Nam cấp ngày 25/06/2018.</t>
  </si>
  <si>
    <t>377</t>
  </si>
  <si>
    <t>LK11.38</t>
  </si>
  <si>
    <t>GCN quyền sử dụng đất, quyền sở hữu nhà ở và tài sản khác gắn liền với đất số CO 372309, số vào sổ cấp GCN: CT03992 do UBND tỉnh Hà Nam cấp ngày 25/06/2018.</t>
  </si>
  <si>
    <t>378</t>
  </si>
  <si>
    <t>LK11.37</t>
  </si>
  <si>
    <t>GCN quyền sử dụng đất, quyền sở hữu nhà ở và tài sản khác gắn liền với đất số CO 372310, số vào sổ cấp GCN: CT03993 do UBND tỉnh Hà Nam cấp ngày 25/06/2018.</t>
  </si>
  <si>
    <t>379</t>
  </si>
  <si>
    <t>LK11.36</t>
  </si>
  <si>
    <t>GCN quyền sử dụng đất, quyền sở hữu nhà ở và tài sản khác gắn liền với đất số CO 372311, số vào sổ cấp GCN: CT03994 do UBND tỉnh Hà Nam cấp ngày 25/06/2018.</t>
  </si>
  <si>
    <t>380</t>
  </si>
  <si>
    <t>LK11.35</t>
  </si>
  <si>
    <t>GCN quyền sử dụng đất, quyền sở hữu nhà ở và tài sản khác gắn liền với đất số CO 372312, số vào sổ cấp GCN: CT03995 do UBND tỉnh Hà Nam cấp ngày 25/06/2018.</t>
  </si>
  <si>
    <t>381</t>
  </si>
  <si>
    <t>LK11.34</t>
  </si>
  <si>
    <t>GCN quyền sử dụng đất, quyền sở hữu nhà ở và tài sản khác gắn liền với đất số CO 372313, số vào sổ cấp GCN: CT03996 do UBND tỉnh Hà Nam cấp ngày 25/06/2018.</t>
  </si>
  <si>
    <t>382</t>
  </si>
  <si>
    <t>LK11.33</t>
  </si>
  <si>
    <t>GCN quyền sử dụng đất, quyền sở hữu nhà ở và tài sản khác gắn liền với đất số CO 372314, số vào sổ cấp GCN: CT03997 do UBND tỉnh Hà Nam cấp ngày 25/06/2018.</t>
  </si>
  <si>
    <t>383</t>
  </si>
  <si>
    <t>LK11.32</t>
  </si>
  <si>
    <t>GCN quyền sử dụng đất, quyền sở hữu nhà ở và tài sản khác gắn liền với đất số CO 372315, số vào sổ cấp GCN: CT03998 do UBND tỉnh Hà Nam cấp ngày 25/06/2018.</t>
  </si>
  <si>
    <t>384</t>
  </si>
  <si>
    <t>LK11.31</t>
  </si>
  <si>
    <t>GCN quyền sử dụng đất, quyền sở hữu nhà ở và tài sản khác gắn liền với đất số CO 372316, số vào sổ cấp GCN: CT03999 do UBND tỉnh Hà Nam cấp ngày 25/06/2018.</t>
  </si>
  <si>
    <t>385</t>
  </si>
  <si>
    <t>LK11.30</t>
  </si>
  <si>
    <t>GCN quyền sử dụng đất, quyền sở hữu nhà ở và tài sản khác gắn liền với đất số CO 372317, số vào sổ cấp GCN: CT04000 do UBND tỉnh Hà Nam cấp ngày 25/06/2018.</t>
  </si>
  <si>
    <t>386</t>
  </si>
  <si>
    <t>LK11.29</t>
  </si>
  <si>
    <t>GCN quyền sử dụng đất, quyền sở hữu nhà ở và tài sản khác gắn liền với đất số CO 372318, số vào sổ cấp GCN: CT04001 do UBND tỉnh Hà Nam cấp ngày 25/06/2018.</t>
  </si>
  <si>
    <t>387</t>
  </si>
  <si>
    <t>LK11.28</t>
  </si>
  <si>
    <t>GCN quyền sử dụng đất, quyền sở hữu nhà ở và tài sản khác gắn liền với đất số CO 372319, số vào sổ cấp GCN: CT04002 do UBND tỉnh Hà Nam cấp ngày 25/06/2018.</t>
  </si>
  <si>
    <t>388</t>
  </si>
  <si>
    <t>LK11.27</t>
  </si>
  <si>
    <t>GCN quyền sử dụng đất, quyền sở hữu nhà ở và tài sản khác gắn liền với đất số CO 372320, số vào sổ cấp GCN: CT04003 do UBND tỉnh Hà Nam cấp ngày 25/06/2018.</t>
  </si>
  <si>
    <t>389</t>
  </si>
  <si>
    <t>LK11.26</t>
  </si>
  <si>
    <t>GCN quyền sử dụng đất, quyền sở hữu nhà ở và tài sản khác gắn liền với đất số CO 372323, số vào sổ cấp GCN: CT04004 do UBND tỉnh Hà Nam cấp ngày 25/06/2018.</t>
  </si>
  <si>
    <t>390</t>
  </si>
  <si>
    <t>LK11.25</t>
  </si>
  <si>
    <t>GCN quyền sử dụng đất, quyền sở hữu nhà ở và tài sản khác gắn liền với đất số CO 372322, số vào sổ cấp GCN: CT04005 do UBND tỉnh Hà Nam cấp ngày 25/06/2018.</t>
  </si>
  <si>
    <t>391</t>
  </si>
  <si>
    <t>LK11.24</t>
  </si>
  <si>
    <t>GCN quyền sử dụng đất, quyền sở hữu nhà ở và tài sản khác gắn liền với đất số CO 372324, số vào sổ cấp GCN: CT04006 do UBND tỉnh Hà Nam cấp ngày 25/06/2018.</t>
  </si>
  <si>
    <t>392</t>
  </si>
  <si>
    <t>LK11.23</t>
  </si>
  <si>
    <t>GCN quyền sử dụng đất, quyền sở hữu nhà ở và tài sản khác gắn liền với đất số CO 372325, số vào sổ cấp GCN: CT04007 do UBND tỉnh Hà Nam cấp ngày 25/06/2018.</t>
  </si>
  <si>
    <t>393</t>
  </si>
  <si>
    <t>LK11.22</t>
  </si>
  <si>
    <t>GCN quyền sử dụng đất, quyền sở hữu nhà ở và tài sản khác gắn liền với đất số CO 372326, số vào sổ cấp GCN: CT04008 do UBND tỉnh Hà Nam cấp ngày 25/06/2018.</t>
  </si>
  <si>
    <t>394</t>
  </si>
  <si>
    <t>LK11.21</t>
  </si>
  <si>
    <t>GCN quyền sử dụng đất, quyền sở hữu nhà ở và tài sản khác gắn liền với đất số CO 372327, số vào sổ cấp GCN: CT04009 do UBND tỉnh Hà Nam cấp ngày 25/06/2018.</t>
  </si>
  <si>
    <t>395</t>
  </si>
  <si>
    <t>LK11.20</t>
  </si>
  <si>
    <t>GCN quyền sử dụng đất, quyền sở hữu nhà ở và tài sản khác gắn liền với đất số CO 372328, số vào sổ cấp GCN: CT04010 do UBND tỉnh Hà Nam cấp ngày 25/06/2018.</t>
  </si>
  <si>
    <t>396</t>
  </si>
  <si>
    <t>LK11.19</t>
  </si>
  <si>
    <t>GCN quyền sử dụng đất, quyền sở hữu nhà ở và tài sản khác gắn liền với đất số CO 372329, số vào sổ cấp GCN: CT04011 do UBND tỉnh Hà Nam cấp ngày 25/06/2018.</t>
  </si>
  <si>
    <t>397</t>
  </si>
  <si>
    <t>LK11.18</t>
  </si>
  <si>
    <t>GCN quyền sử dụng đất, quyền sở hữu nhà ở và tài sản khác gắn liền với đất số CO 372330, số vào sổ cấp GCN: CT04012 do UBND tỉnh Hà Nam cấp ngày 25/06/2018.</t>
  </si>
  <si>
    <t>398</t>
  </si>
  <si>
    <t>LK11.17</t>
  </si>
  <si>
    <t>GCN quyền sử dụng đất, quyền sở hữu nhà ở và tài sản khác gắn liền với đất số CO 372331, số vào sổ cấp GCN: CT04013 do UBND tỉnh Hà Nam cấp ngày 25/06/2018.</t>
  </si>
  <si>
    <t>399</t>
  </si>
  <si>
    <t>LK11.16</t>
  </si>
  <si>
    <t>GCN quyền sử dụng đất, quyền sở hữu nhà ở và tài sản khác gắn liền với đất số CO 372332, số vào sổ cấp GCN: CT04014 do UBND tỉnh Hà Nam cấp ngày 25/06/2018.</t>
  </si>
  <si>
    <t>400</t>
  </si>
  <si>
    <t>LK11.15</t>
  </si>
  <si>
    <t>GCN quyền sử dụng đất, quyền sở hữu nhà ở và tài sản khác gắn liền với đất số CO 372333, số vào sổ cấp GCN: CT04015 do UBND tỉnh Hà Nam cấp ngày 25/06/2018.</t>
  </si>
  <si>
    <t>401</t>
  </si>
  <si>
    <t>LK11.14</t>
  </si>
  <si>
    <t>GCN quyền sử dụng đất, quyền sở hữu nhà ở và tài sản khác gắn liền với đất số CO 372334, số vào sổ cấp GCN: CT04016 do UBND tỉnh Hà Nam cấp ngày 25/06/2018.</t>
  </si>
  <si>
    <t>402</t>
  </si>
  <si>
    <t>LK11.13</t>
  </si>
  <si>
    <t>GCN quyền sử dụng đất, quyền sở hữu nhà ở và tài sản khác gắn liền với đất số CO 372335, số vào sổ cấp GCN: CT04017 do UBND tỉnh Hà Nam cấp ngày 25/06/2018.</t>
  </si>
  <si>
    <t>403</t>
  </si>
  <si>
    <t>LK11.12</t>
  </si>
  <si>
    <t>GCN quyền sử dụng đất, quyền sở hữu nhà ở và tài sản khác gắn liền với đất số CO 372336, số vào sổ cấp GCN: CT04018 do UBND tỉnh Hà Nam cấp ngày 25/06/2018.</t>
  </si>
  <si>
    <t>404</t>
  </si>
  <si>
    <t>LK11.11</t>
  </si>
  <si>
    <t>GCN quyền sử dụng đất, quyền sở hữu nhà ở và tài sản khác gắn liền với đất số CO 372337, số vào sổ cấp GCN: CT04019 do UBND tỉnh Hà Nam cấp ngày 25/06/2018.</t>
  </si>
  <si>
    <t>405</t>
  </si>
  <si>
    <t>LK11.10</t>
  </si>
  <si>
    <t>GCN quyền sử dụng đất, quyền sở hữu nhà ở và tài sản khác gắn liền với đất số CO 372338, số vào sổ cấp GCN: CT04020 do UBND tỉnh Hà Nam cấp ngày 25/06/2018.</t>
  </si>
  <si>
    <t>406</t>
  </si>
  <si>
    <t>LK11.09</t>
  </si>
  <si>
    <t>GCN quyền sử dụng đất, quyền sở hữu nhà ở và tài sản khác gắn liền với đất số CO 372339, số vào sổ cấp GCN: CT04021 do UBND tỉnh Hà Nam cấp ngày 25/06/2018.</t>
  </si>
  <si>
    <t>407</t>
  </si>
  <si>
    <t>LK11.08</t>
  </si>
  <si>
    <t>GCN quyền sử dụng đất, quyền sở hữu nhà ở và tài sản khác gắn liền với đất số CO 372340, số vào sổ cấp GCN: CT04022 do UBND tỉnh Hà Nam cấp ngày 25/06/2018.</t>
  </si>
  <si>
    <t>408</t>
  </si>
  <si>
    <t>LK11.07</t>
  </si>
  <si>
    <t>GCN quyền sử dụng đất, quyền sở hữu nhà ở và tài sản khác gắn liền với đất số CO 372341, số vào sổ cấp GCN: CT04023 do UBND tỉnh Hà Nam cấp ngày 25/06/2018.</t>
  </si>
  <si>
    <t>409</t>
  </si>
  <si>
    <t>LK11.06</t>
  </si>
  <si>
    <t>GCN quyền sử dụng đất, quyền sở hữu nhà ở và tài sản khác gắn liền với đất số CO 372342, số vào sổ cấp GCN: CT04024 do UBND tỉnh Hà Nam cấp ngày 25/06/2018.</t>
  </si>
  <si>
    <t>410</t>
  </si>
  <si>
    <t>LK11.04</t>
  </si>
  <si>
    <t>GCN quyền sử dụng đất, quyền sở hữu nhà ở và tài sản khác gắn liền với đất số CO 372343, số vào sổ cấp GCN: CT04025 do UBND tỉnh Hà Nam cấp ngày 25/06/2018.</t>
  </si>
  <si>
    <t>411</t>
  </si>
  <si>
    <t>LK11.05</t>
  </si>
  <si>
    <t>GCN quyền sử dụng đất, quyền sở hữu nhà ở và tài sản khác gắn liền với đất số CO 372344, số vào sổ cấp GCN: CT04026 do UBND tỉnh Hà Nam cấp ngày 25/06/2018.</t>
  </si>
  <si>
    <t>Tổng diện tích LK-11</t>
  </si>
  <si>
    <t>Lô LK-12</t>
  </si>
  <si>
    <t>212</t>
  </si>
  <si>
    <t>LK12.01</t>
  </si>
  <si>
    <t>GCN quyền sử dụng đất, quyền sở hữu nhà ở và tài sản khác gắn liền với đất số CO 372149, số vào sổ cấp GCN: CT03832 do UBND tỉnh Hà Nam cấp ngày 25/06/2018.</t>
  </si>
  <si>
    <t>213</t>
  </si>
  <si>
    <t>LK12.02</t>
  </si>
  <si>
    <t>GCN quyền sử dụng đất, quyền sở hữu nhà ở và tài sản khác gắn liền với đất số CO 372150, số vào sổ cấp GCN: CT03833 do UBND tỉnh Hà Nam cấp ngày 25/06/2018.</t>
  </si>
  <si>
    <t>214</t>
  </si>
  <si>
    <t>LK12.03</t>
  </si>
  <si>
    <t>GCN quyền sử dụng đất, quyền sở hữu nhà ở và tài sản khác gắn liền với đất số CO 372151, số vào sổ cấp GCN: CT03834 do UBND tỉnh Hà Nam cấp ngày 25/06/2018.</t>
  </si>
  <si>
    <t>215</t>
  </si>
  <si>
    <t>LK12.04</t>
  </si>
  <si>
    <t>GCN quyền sử dụng đất, quyền sở hữu nhà ở và tài sản khác gắn liền với đất số CO 372152, số vào sổ cấp GCN: CT03835 do UBND tỉnh Hà Nam cấp ngày 25/06/2018.</t>
  </si>
  <si>
    <t>216</t>
  </si>
  <si>
    <t>LK12.05</t>
  </si>
  <si>
    <t>GCN quyền sử dụng đất, quyền sở hữu nhà ở và tài sản khác gắn liền với đất số CO 372153, số vào sổ cấp GCN: CT03836 do UBND tỉnh Hà Nam cấp ngày 25/06/2018.</t>
  </si>
  <si>
    <t>217</t>
  </si>
  <si>
    <t>LK12.06</t>
  </si>
  <si>
    <t>GCN quyền sử dụng đất, quyền sở hữu nhà ở và tài sản khác gắn liền với đất số CO 372154, số vào sổ cấp GCN: CT03837 do UBND tỉnh Hà Nam cấp ngày 25/06/2018.</t>
  </si>
  <si>
    <t>218</t>
  </si>
  <si>
    <t>LK12.07</t>
  </si>
  <si>
    <t>GCN quyền sử dụng đất, quyền sở hữu nhà ở và tài sản khác gắn liền với đất số CO 372155, số vào sổ cấp GCN: CT03838 do UBND tỉnh Hà Nam cấp ngày 25/06/2018.</t>
  </si>
  <si>
    <t>219</t>
  </si>
  <si>
    <t>LK12.08</t>
  </si>
  <si>
    <t>GCN quyền sử dụng đất, quyền sở hữu nhà ở và tài sản khác gắn liền với đất số CO 372156, số vào sổ cấp GCN: CT03839 do UBND tỉnh Hà Nam cấp ngày 25/06/2018.</t>
  </si>
  <si>
    <t>220</t>
  </si>
  <si>
    <t>LK12.09</t>
  </si>
  <si>
    <t>GCN quyền sử dụng đất, quyền sở hữu nhà ở và tài sản khác gắn liền với đất số CO 372157, số vào sổ cấp GCN: CT03840 do UBND tỉnh Hà Nam cấp ngày 25/06/2018.</t>
  </si>
  <si>
    <t>221</t>
  </si>
  <si>
    <t>LK12.10</t>
  </si>
  <si>
    <t>GCN quyền sử dụng đất, quyền sở hữu nhà ở và tài sản khác gắn liền với đất số CO 372158, số vào sổ cấp GCN: CT03841 do UBND tỉnh Hà Nam cấp ngày 25/06/2018.</t>
  </si>
  <si>
    <t>222</t>
  </si>
  <si>
    <t>LK12.11</t>
  </si>
  <si>
    <t>GCN quyền sử dụng đất, quyền sở hữu nhà ở và tài sản khác gắn liền với đất số CO 372159, số vào sổ cấp GCN: CT03842 do UBND tỉnh Hà Nam cấp ngày 25/06/2018.</t>
  </si>
  <si>
    <t>223</t>
  </si>
  <si>
    <t>LK12.12</t>
  </si>
  <si>
    <t>GCN quyền sử dụng đất, quyền sở hữu nhà ở và tài sản khác gắn liền với đất số CO 372160, số vào sổ cấp GCN: CT03843 do UBND tỉnh Hà Nam cấp ngày 25/06/2018.</t>
  </si>
  <si>
    <t>224</t>
  </si>
  <si>
    <t>LK12.13</t>
  </si>
  <si>
    <t>GCN quyền sử dụng đất, quyền sở hữu nhà ở và tài sản khác gắn liền với đất số CO 372161, số vào sổ cấp GCN: CT03844 do UBND tỉnh Hà Nam cấp ngày 25/06/2018.</t>
  </si>
  <si>
    <t>225</t>
  </si>
  <si>
    <t>LK12.14</t>
  </si>
  <si>
    <t>GCN quyền sử dụng đất, quyền sở hữu nhà ở và tài sản khác gắn liền với đất số CO 372162, số vào sổ cấp GCN: CT03845 do UBND tỉnh Hà Nam cấp ngày 25/06/2018.</t>
  </si>
  <si>
    <t>226</t>
  </si>
  <si>
    <t>LK12.15</t>
  </si>
  <si>
    <t>GCN quyền sử dụng đất, quyền sở hữu nhà ở và tài sản khác gắn liền với đất số CO 372163, số vào sổ cấp GCN: CT03846 do UBND tỉnh Hà Nam cấp ngày 25/06/2018.</t>
  </si>
  <si>
    <t>227</t>
  </si>
  <si>
    <t>LK12.16</t>
  </si>
  <si>
    <t>GCN quyền sử dụng đất, quyền sở hữu nhà ở và tài sản khác gắn liền với đất số CO 372164, số vào sổ cấp GCN: CT03847 do UBND tỉnh Hà Nam cấp ngày 25/06/2018.</t>
  </si>
  <si>
    <t>228</t>
  </si>
  <si>
    <t>LK12.17</t>
  </si>
  <si>
    <t>GCN quyền sử dụng đất, quyền sở hữu nhà ở và tài sản khác gắn liền với đất số CO 372165, số vào sổ cấp GCN: CT03848 do UBND tỉnh Hà Nam cấp ngày 25/06/2018.</t>
  </si>
  <si>
    <t>229</t>
  </si>
  <si>
    <t>LK12.18</t>
  </si>
  <si>
    <t>GCN quyền sử dụng đất, quyền sở hữu nhà ở và tài sản khác gắn liền với đất số CO 372166, số vào sổ cấp GCN: CT03849 do UBND tỉnh Hà Nam cấp ngày 25/06/2018.</t>
  </si>
  <si>
    <t>230</t>
  </si>
  <si>
    <t>LK12.19</t>
  </si>
  <si>
    <t>GCN quyền sử dụng đất, quyền sở hữu nhà ở và tài sản khác gắn liền với đất số CO 372167, số vào sổ cấp GCN: CT03850 do UBND tỉnh Hà Nam cấp ngày 25/06/2018.</t>
  </si>
  <si>
    <t>231</t>
  </si>
  <si>
    <t>LK12.20</t>
  </si>
  <si>
    <t>GCN quyền sử dụng đất, quyền sở hữu nhà ở và tài sản khác gắn liền với đất số CO 372168, số vào sổ cấp GCN: CT03851 do UBND tỉnh Hà Nam cấp ngày 25/06/2018.</t>
  </si>
  <si>
    <t>232</t>
  </si>
  <si>
    <t>LK12.21</t>
  </si>
  <si>
    <t>GCN quyền sử dụng đất, quyền sở hữu nhà ở và tài sản khác gắn liền với đất số CO 372169, số vào sổ cấp GCN: CT03852 do UBND tỉnh Hà Nam cấp ngày 25/06/2018.</t>
  </si>
  <si>
    <t>233</t>
  </si>
  <si>
    <t>LK12.22</t>
  </si>
  <si>
    <t>GCN quyền sử dụng đất, quyền sở hữu nhà ở và tài sản khác gắn liền với đất số CO 372170, số vào sổ cấp GCN: CT03853 do UBND tỉnh Hà Nam cấp ngày 25/06/2018.</t>
  </si>
  <si>
    <t>234</t>
  </si>
  <si>
    <t>LK12.23</t>
  </si>
  <si>
    <t>GCN quyền sử dụng đất, quyền sở hữu nhà ở và tài sản khác gắn liền với đất số CO 372171, số vào sổ cấp GCN: CT03854 do UBND tỉnh Hà Nam cấp ngày 25/06/2018.</t>
  </si>
  <si>
    <t>235</t>
  </si>
  <si>
    <t>LK12.24</t>
  </si>
  <si>
    <t>GCN quyền sử dụng đất, quyền sở hữu nhà ở và tài sản khác gắn liền với đất số CO 372172, số vào sổ cấp GCN: CT03855 do UBND tỉnh Hà Nam cấp ngày 25/06/2018.</t>
  </si>
  <si>
    <t>Tổng diện tích LK-12</t>
  </si>
  <si>
    <t>Lô LK-13</t>
  </si>
  <si>
    <t>202</t>
  </si>
  <si>
    <t>LK13.01</t>
  </si>
  <si>
    <t>GCN quyền sử dụng đất, quyền sở hữu nhà ở và tài sản khác gắn liền với đất số CO 372140, số vào sổ cấp GCN: CT03823 do UBND tỉnh Hà Nam cấp ngày 25/06/2018.</t>
  </si>
  <si>
    <t>203</t>
  </si>
  <si>
    <t>LK13.02</t>
  </si>
  <si>
    <t>GCN quyền sử dụng đất, quyền sở hữu nhà ở và tài sản khác gắn liền với đất số CO 372141, số vào sổ cấp GCN: CT03824 do UBND tỉnh Hà Nam cấp ngày 25/06/2018.</t>
  </si>
  <si>
    <t>204</t>
  </si>
  <si>
    <t>LK13.03</t>
  </si>
  <si>
    <t>GCN quyền sử dụng đất, quyền sở hữu nhà ở và tài sản khác gắn liền với đất số CO 372142, số vào sổ cấp GCN: CT03825 do UBND tỉnh Hà Nam cấp ngày 25/06/2018.</t>
  </si>
  <si>
    <t>205</t>
  </si>
  <si>
    <t>LK13.04</t>
  </si>
  <si>
    <t>GCN quyền sử dụng đất, quyền sở hữu nhà ở và tài sản khác gắn liền với đất số CO 372143, số vào sổ cấp GCN: CT03826 do UBND tỉnh Hà Nam cấp ngày 25/06/2018.</t>
  </si>
  <si>
    <t>206</t>
  </si>
  <si>
    <t>LK13.05</t>
  </si>
  <si>
    <t>GCN quyền sử dụng đất, quyền sở hữu nhà ở và tài sản khác gắn liền với đất số CO 372144, số vào sổ cấp GCN: CT03827 do UBND tỉnh Hà Nam cấp ngày 25/06/2018.</t>
  </si>
  <si>
    <t>207</t>
  </si>
  <si>
    <t>LK13.06</t>
  </si>
  <si>
    <t>GCN quyền sử dụng đất, quyền sở hữu nhà ở và tài sản khác gắn liền với đất số CO 372145, số vào sổ cấp GCN: CT03828 do UBND tỉnh Hà Nam cấp ngày 25/06/2018.</t>
  </si>
  <si>
    <t>208</t>
  </si>
  <si>
    <t>LK13.07</t>
  </si>
  <si>
    <t>GCN quyền sử dụng đất, quyền sở hữu nhà ở và tài sản khác gắn liền với đất số CO 372146, số vào sổ cấp GCN: CT03829 do UBND tỉnh Hà Nam cấp ngày 25/06/2018.</t>
  </si>
  <si>
    <t>209</t>
  </si>
  <si>
    <t>LK13.08</t>
  </si>
  <si>
    <t>GCN quyền sử dụng đất, quyền sở hữu nhà ở và tài sản khác gắn liền với đất số CO 372147, số vào sổ cấp GCN: CT03830 do UBND tỉnh Hà Nam cấp ngày 25/06/2018.</t>
  </si>
  <si>
    <t>210</t>
  </si>
  <si>
    <t>LK13.09</t>
  </si>
  <si>
    <t>GCN quyền sử dụng đất, quyền sở hữu nhà ở và tài sản khác gắn liền với đất số CO 372148, số vào sổ cấp GCN: CT03831 do UBND tỉnh Hà Nam cấp ngày 25/06/2018.</t>
  </si>
  <si>
    <t>Tổng diện tích LK-13</t>
  </si>
  <si>
    <t>236</t>
  </si>
  <si>
    <t>LK13.10</t>
  </si>
  <si>
    <t>GCN quyền sử dụng đất, quyền sở hữu nhà ở và tài sản khác gắn liền với đất số CO 372173, số vào sổ cấp GCN: CT03856 do UBND tỉnh Hà Nam cấp ngày 25/06/2018.</t>
  </si>
  <si>
    <t>237</t>
  </si>
  <si>
    <t>LK13.11</t>
  </si>
  <si>
    <t>GCN quyền sử dụng đất, quyền sở hữu nhà ở và tài sản khác gắn liền với đất số CO 372174, số vào sổ cấp GCN: CT03857 do UBND tỉnh Hà Nam cấp ngày 25/06/2018.</t>
  </si>
  <si>
    <t>238</t>
  </si>
  <si>
    <t>LK13.12</t>
  </si>
  <si>
    <t>GCN quyền sử dụng đất, quyền sở hữu nhà ở và tài sản khác gắn liền với đất số CO 372175, số vào sổ cấp GCN: CT03858 do UBND tỉnh Hà Nam cấp ngày 25/06/2018.</t>
  </si>
  <si>
    <t>239</t>
  </si>
  <si>
    <t>LK13.13</t>
  </si>
  <si>
    <t>GCN quyền sử dụng đất, quyền sở hữu nhà ở và tài sản khác gắn liền với đất số CO 372176, số vào sổ cấp GCN: CT03859 do UBND tỉnh Hà Nam cấp ngày 25/06/2018.</t>
  </si>
  <si>
    <t>240</t>
  </si>
  <si>
    <t>LK13.14</t>
  </si>
  <si>
    <t>GCN quyền sử dụng đất, quyền sở hữu nhà ở và tài sản khác gắn liền với đất số CO 372177, số vào sổ cấp GCN: CT03860 do UBND tỉnh Hà Nam cấp ngày 25/06/2018.</t>
  </si>
  <si>
    <t>241</t>
  </si>
  <si>
    <t>LK13.15</t>
  </si>
  <si>
    <t>GCN quyền sử dụng đất, quyền sở hữu nhà ở và tài sản khác gắn liền với đất số CO 372178, số vào sổ cấp GCN: CT03861 do UBND tỉnh Hà Nam cấp ngày 25/06/2018.</t>
  </si>
  <si>
    <t>242</t>
  </si>
  <si>
    <t>LK13.16</t>
  </si>
  <si>
    <t>GCN quyền sử dụng đất, quyền sở hữu nhà ở và tài sản khác gắn liền với đất số CO 372179, số vào sổ cấp GCN: CT03862 do UBND tỉnh Hà Nam cấp ngày 25/06/2018.</t>
  </si>
  <si>
    <t>243</t>
  </si>
  <si>
    <t>LK13.17</t>
  </si>
  <si>
    <t>GCN quyền sử dụng đất, quyền sở hữu nhà ở và tài sản khác gắn liền với đất số CO 372180, số vào sổ cấp GCN: CT03863 do UBND tỉnh Hà Nam cấp ngày 25/06/2018.</t>
  </si>
  <si>
    <t>Lô LK-14</t>
  </si>
  <si>
    <t>253</t>
  </si>
  <si>
    <t>LK14.27</t>
  </si>
  <si>
    <t>GCN quyền sử dụng đất, quyền sở hữu nhà ở và tài sản khác gắn liền với đất số CO 372188, số vào sổ cấp GCN: CT03871 do UBND tỉnh Hà Nam cấp ngày 25/06/2018.</t>
  </si>
  <si>
    <t>254</t>
  </si>
  <si>
    <t>LK14.28</t>
  </si>
  <si>
    <t>GCN quyền sử dụng đất, quyền sở hữu nhà ở và tài sản khác gắn liền với đất số CO 372189, số vào sổ cấp GCN: CT03872 do UBND tỉnh Hà Nam cấp ngày 25/06/2018.</t>
  </si>
  <si>
    <t>255</t>
  </si>
  <si>
    <t>LK14.29</t>
  </si>
  <si>
    <t>GCN quyền sử dụng đất, quyền sở hữu nhà ở và tài sản khác gắn liền với đất số CO 372190, số vào sổ cấp GCN: CT03873 do UBND tỉnh Hà Nam cấp ngày 25/06/2018.</t>
  </si>
  <si>
    <t>256</t>
  </si>
  <si>
    <t>LK14.26</t>
  </si>
  <si>
    <t>GCN quyền sử dụng đất, quyền sở hữu nhà ở và tài sản khác gắn liền với đất số CO 372191, số vào sổ cấp GCN: CT03874 do UBND tỉnh Hà Nam cấp ngày 25/06/2018.</t>
  </si>
  <si>
    <t>257</t>
  </si>
  <si>
    <t>LK14.25</t>
  </si>
  <si>
    <t>GCN quyền sử dụng đất, quyền sở hữu nhà ở và tài sản khác gắn liền với đất số CO 372192, số vào sổ cấp GCN: CT03875 do UBND tỉnh Hà Nam cấp ngày 25/06/2018.</t>
  </si>
  <si>
    <t>258</t>
  </si>
  <si>
    <t>LK14.24</t>
  </si>
  <si>
    <t>GCN quyền sử dụng đất, quyền sở hữu nhà ở và tài sản khác gắn liền với đất số CO 372193, số vào sổ cấp GCN: CT03876 do UBND tỉnh Hà Nam cấp ngày 25/06/2018.</t>
  </si>
  <si>
    <t>259</t>
  </si>
  <si>
    <t>LK14.23</t>
  </si>
  <si>
    <t>GCN quyền sử dụng đất, quyền sở hữu nhà ở và tài sản khác gắn liền với đất số CO 372194, số vào sổ cấp GCN: CT03877 do UBND tỉnh Hà Nam cấp ngày 25/06/2018.</t>
  </si>
  <si>
    <t>260</t>
  </si>
  <si>
    <t>LK14.22</t>
  </si>
  <si>
    <t>GCN quyền sử dụng đất, quyền sở hữu nhà ở và tài sản khác gắn liền với đất số CO 372195, số vào sổ cấp GCN: CT03878 do UBND tỉnh Hà Nam cấp ngày 25/06/2018.</t>
  </si>
  <si>
    <t>261</t>
  </si>
  <si>
    <t>LK14.21</t>
  </si>
  <si>
    <t>GCN quyền sử dụng đất, quyền sở hữu nhà ở và tài sản khác gắn liền với đất số CO 372196, số vào sổ cấp GCN: CT03879 do UBND tỉnh Hà Nam cấp ngày 25/06/2018.</t>
  </si>
  <si>
    <t>262</t>
  </si>
  <si>
    <t>LK14.20</t>
  </si>
  <si>
    <t>GCN quyền sử dụng đất, quyền sở hữu nhà ở và tài sản khác gắn liền với đất số CO 372197, số vào sổ cấp GCN: CT03880 do UBND tỉnh Hà Nam cấp ngày 25/06/2018.</t>
  </si>
  <si>
    <t>263</t>
  </si>
  <si>
    <t>LK14.19</t>
  </si>
  <si>
    <t>GCN quyền sử dụng đất, quyền sở hữu nhà ở và tài sản khác gắn liền với đất số CO 372198, số vào sổ cấp GCN: CT03881 do UBND tỉnh Hà Nam cấp ngày 25/06/2018.</t>
  </si>
  <si>
    <t>LK14.18</t>
  </si>
  <si>
    <t>GCN quyền sử dụng đất, quyền sở hữu nhà ở và tài sản khác gắn liền với đất số CO 372199, số vào sổ cấp GCN: CT03882 do UBND tỉnh Hà Nam cấp ngày 25/06/2018.</t>
  </si>
  <si>
    <t>265</t>
  </si>
  <si>
    <t>LK14.17</t>
  </si>
  <si>
    <t>GCN quyền sử dụng đất, quyền sở hữu nhà ở và tài sản khác gắn liền với đất số CO 372200, số vào sổ cấp GCN: CT03883 do UBND tỉnh Hà Nam cấp ngày 25/06/2018.</t>
  </si>
  <si>
    <t>266</t>
  </si>
  <si>
    <t>LK14.16</t>
  </si>
  <si>
    <t>GCN quyền sử dụng đất, quyền sở hữu nhà ở và tài sản khác gắn liền với đất số CO 372202, số vào sổ cấp GCN: CT03885 do UBND tỉnh Hà Nam cấp ngày 25/06/2018.</t>
  </si>
  <si>
    <t>267</t>
  </si>
  <si>
    <t>LK14.15</t>
  </si>
  <si>
    <t>GCN quyền sử dụng đất, quyền sở hữu nhà ở và tài sản khác gắn liền với đất số CO 372203, số vào sổ cấp GCN: CT03886 do UBND tỉnh Hà Nam cấp ngày 25/06/2018.</t>
  </si>
  <si>
    <t>268</t>
  </si>
  <si>
    <t>LK14.14</t>
  </si>
  <si>
    <t>GCN quyền sử dụng đất, quyền sở hữu nhà ở và tài sản khác gắn liền với đất số CO 372204, số vào sổ cấp GCN: CT03887 do UBND tỉnh Hà Nam cấp ngày 25/06/2018.</t>
  </si>
  <si>
    <t>269</t>
  </si>
  <si>
    <t>LK14.13</t>
  </si>
  <si>
    <t>GCN quyền sử dụng đất, quyền sở hữu nhà ở và tài sản khác gắn liền với đất số CO 372205, số vào sổ cấp GCN: CT03888 do UBND tỉnh Hà Nam cấp ngày 25/06/2018.</t>
  </si>
  <si>
    <t>270</t>
  </si>
  <si>
    <t>LK14.12</t>
  </si>
  <si>
    <t>GCN quyền sử dụng đất, quyền sở hữu nhà ở và tài sản khác gắn liền với đất số CO 372206, số vào sổ cấp GCN: CT03889 do UBND tỉnh Hà Nam cấp ngày 25/06/2018.</t>
  </si>
  <si>
    <t>271</t>
  </si>
  <si>
    <t>LK14.11</t>
  </si>
  <si>
    <t>GCN quyền sử dụng đất, quyền sở hữu nhà ở và tài sản khác gắn liền với đất số CO 372207, số vào sổ cấp GCN: CT03890 do UBND tỉnh Hà Nam cấp ngày 25/06/2018.</t>
  </si>
  <si>
    <t>272</t>
  </si>
  <si>
    <t>LK14.10</t>
  </si>
  <si>
    <t>GCN quyền sử dụng đất, quyền sở hữu nhà ở và tài sản khác gắn liền với đất số CO 372208, số vào sổ cấp GCN: CT03891 do UBND tỉnh Hà Nam cấp ngày 25/06/2018.</t>
  </si>
  <si>
    <t>273</t>
  </si>
  <si>
    <t>LK14.09</t>
  </si>
  <si>
    <t>GCN quyền sử dụng đất, quyền sở hữu nhà ở và tài sản khác gắn liền với đất số CO 372209, số vào sổ cấp GCN: CT03892 do UBND tỉnh Hà Nam cấp ngày 25/06/2018.</t>
  </si>
  <si>
    <t>274</t>
  </si>
  <si>
    <t>LK14.08</t>
  </si>
  <si>
    <t>GCN quyền sử dụng đất, quyền sở hữu nhà ở và tài sản khác gắn liền với đất số CO 372210, số vào sổ cấp GCN: CT03893 do UBND tỉnh Hà Nam cấp ngày 25/06/2018.</t>
  </si>
  <si>
    <t>275</t>
  </si>
  <si>
    <t>LK14.07</t>
  </si>
  <si>
    <t>GCN quyền sử dụng đất, quyền sở hữu nhà ở và tài sản khác gắn liền với đất số CO 372211, số vào sổ cấp GCN: CT03894 do UBND tỉnh Hà Nam cấp ngày 25/06/2018.</t>
  </si>
  <si>
    <t>276</t>
  </si>
  <si>
    <t>LK14.06</t>
  </si>
  <si>
    <t>GCN quyền sử dụng đất, quyền sở hữu nhà ở và tài sản khác gắn liền với đất số CO 372212, số vào sổ cấp GCN: CT03895 do UBND tỉnh Hà Nam cấp ngày 25/06/2018.</t>
  </si>
  <si>
    <t>277</t>
  </si>
  <si>
    <t>LK14.05</t>
  </si>
  <si>
    <t>GCN quyền sử dụng đất, quyền sở hữu nhà ở và tài sản khác gắn liền với đất số CO 372213, số vào sổ cấp GCN: CT03896 do UBND tỉnh Hà Nam cấp ngày 25/06/2018.</t>
  </si>
  <si>
    <t>278</t>
  </si>
  <si>
    <t>LK14.04</t>
  </si>
  <si>
    <t>GCN quyền sử dụng đất, quyền sở hữu nhà ở và tài sản khác gắn liền với đất số CO 372214, số vào sổ cấp GCN: CT03897 do UBND tỉnh Hà Nam cấp ngày 25/06/2018.</t>
  </si>
  <si>
    <t>279</t>
  </si>
  <si>
    <t>LK14.03</t>
  </si>
  <si>
    <t>GCN quyền sử dụng đất, quyền sở hữu nhà ở và tài sản khác gắn liền với đất số CO 372215, số vào sổ cấp GCN: CT03898 do UBND tỉnh Hà Nam cấp ngày 25/06/2018.</t>
  </si>
  <si>
    <t>280</t>
  </si>
  <si>
    <t>LK14.02</t>
  </si>
  <si>
    <t>GCN quyền sử dụng đất, quyền sở hữu nhà ở và tài sản khác gắn liền với đất số CO 372216, số vào sổ cấp GCN: CT03899 do UBND tỉnh Hà Nam cấp ngày 25/06/2018.</t>
  </si>
  <si>
    <t>281</t>
  </si>
  <si>
    <t>LK14.01</t>
  </si>
  <si>
    <t>GCN quyền sử dụng đất, quyền sở hữu nhà ở và tài sản khác gắn liền với đất số CO 372217, số vào sổ cấp GCN: CT03900 do UBND tỉnh Hà Nam cấp ngày 25/06/2018.</t>
  </si>
  <si>
    <t>282</t>
  </si>
  <si>
    <t>LK14.52</t>
  </si>
  <si>
    <t>GCN quyền sử dụng đất, quyền sở hữu nhà ở và tài sản khác gắn liền với đất số CO 372218, số vào sổ cấp GCN: CT03901 do UBND tỉnh Hà Nam cấp ngày 25/06/2018.</t>
  </si>
  <si>
    <t>283</t>
  </si>
  <si>
    <t>LK14.51</t>
  </si>
  <si>
    <t>GCN quyền sử dụng đất, quyền sở hữu nhà ở và tài sản khác gắn liền với đất số CO 372219, số vào sổ cấp GCN: CT03902 do UBND tỉnh Hà Nam cấp ngày 25/06/2018.</t>
  </si>
  <si>
    <t>284</t>
  </si>
  <si>
    <t>LK14.50</t>
  </si>
  <si>
    <t>GCN quyền sử dụng đất, quyền sở hữu nhà ở và tài sản khác gắn liền với đất số CO 372220, số vào sổ cấp GCN: CT03903 do UBND tỉnh Hà Nam cấp ngày 25/06/2018.</t>
  </si>
  <si>
    <t>285</t>
  </si>
  <si>
    <t>LK14.49</t>
  </si>
  <si>
    <t>GCN quyền sử dụng đất, quyền sở hữu nhà ở và tài sản khác gắn liền với đất số CO 372221, số vào sổ cấp GCN: CT03904 do UBND tỉnh Hà Nam cấp ngày 25/06/2018.</t>
  </si>
  <si>
    <t>286</t>
  </si>
  <si>
    <t>LK14.48</t>
  </si>
  <si>
    <t>GCN quyền sử dụng đất, quyền sở hữu nhà ở và tài sản khác gắn liền với đất số CO 372222, số vào sổ cấp GCN: CT03905 do UBND tỉnh Hà Nam cấp ngày 25/06/2018.</t>
  </si>
  <si>
    <t>287</t>
  </si>
  <si>
    <t>LK14.47</t>
  </si>
  <si>
    <t>GCN quyền sử dụng đất, quyền sở hữu nhà ở và tài sản khác gắn liền với đất số CO 372223, số vào sổ cấp GCN: CT03906 do UBND tỉnh Hà Nam cấp ngày 25/06/2018.</t>
  </si>
  <si>
    <t>288</t>
  </si>
  <si>
    <t>LK14.46</t>
  </si>
  <si>
    <t>GCN quyền sử dụng đất, quyền sở hữu nhà ở và tài sản khác gắn liền với đất số CO 372224, số vào sổ cấp GCN: CT03907 do UBND tỉnh Hà Nam cấp ngày 25/06/2018.</t>
  </si>
  <si>
    <t>289</t>
  </si>
  <si>
    <t>LK14.45</t>
  </si>
  <si>
    <t>GCN quyền sử dụng đất, quyền sở hữu nhà ở và tài sản khác gắn liền với đất số CO 372225, số vào sổ cấp GCN: CT03908 do UBND tỉnh Hà Nam cấp ngày 25/06/2018.</t>
  </si>
  <si>
    <t>290</t>
  </si>
  <si>
    <t>LK14.44</t>
  </si>
  <si>
    <t>GCN quyền sử dụng đất, quyền sở hữu nhà ở và tài sản khác gắn liền với đất số CO 372226, số vào sổ cấp GCN: CT03909 do UBND tỉnh Hà Nam cấp ngày 25/06/2018.</t>
  </si>
  <si>
    <t>291</t>
  </si>
  <si>
    <t>LK14.43</t>
  </si>
  <si>
    <t>GCN quyền sử dụng đất, quyền sở hữu nhà ở và tài sản khác gắn liền với đất số CO 372227, số vào sổ cấp GCN: CT03910 do UBND tỉnh Hà Nam cấp ngày 25/06/2018.</t>
  </si>
  <si>
    <t>292</t>
  </si>
  <si>
    <t>LK14.42</t>
  </si>
  <si>
    <t>GCN quyền sử dụng đất, quyền sở hữu nhà ở và tài sản khác gắn liền với đất số CO 372228, số vào sổ cấp GCN: CT03911 do UBND tỉnh Hà Nam cấp ngày 25/06/2018.</t>
  </si>
  <si>
    <t>293</t>
  </si>
  <si>
    <t>LK14.41</t>
  </si>
  <si>
    <t>GCN quyền sử dụng đất, quyền sở hữu nhà ở và tài sản khác gắn liền với đất số CO 372229, số vào sổ cấp GCN: CT03912 do UBND tỉnh Hà Nam cấp ngày 25/06/2018.</t>
  </si>
  <si>
    <t>294</t>
  </si>
  <si>
    <t>LK14.40</t>
  </si>
  <si>
    <t>GCN quyền sử dụng đất, quyền sở hữu nhà ở và tài sản khác gắn liền với đất số CO 372230, số vào sổ cấp GCN: CT03913 do UBND tỉnh Hà Nam cấp ngày 25/06/2018.</t>
  </si>
  <si>
    <t>295</t>
  </si>
  <si>
    <t>LK14.39</t>
  </si>
  <si>
    <t>GCN quyền sử dụng đất, quyền sở hữu nhà ở và tài sản khác gắn liền với đất số CO 372231, số vào sổ cấp GCN: CT03914 do UBND tỉnh Hà Nam cấp ngày 25/06/2018.</t>
  </si>
  <si>
    <t>296</t>
  </si>
  <si>
    <t>LK14.38</t>
  </si>
  <si>
    <t>GCN quyền sử dụng đất, quyền sở hữu nhà ở và tài sản khác gắn liền với đất số CO 372232, số vào sổ cấp GCN: CT03915 do UBND tỉnh Hà Nam cấp ngày 25/06/2018.</t>
  </si>
  <si>
    <t>297</t>
  </si>
  <si>
    <t>LK14.37</t>
  </si>
  <si>
    <t>GCN quyền sử dụng đất, quyền sở hữu nhà ở và tài sản khác gắn liền với đất số CO 372233, số vào sổ cấp GCN: CT03916 do UBND tỉnh Hà Nam cấp ngày 25/06/2018.</t>
  </si>
  <si>
    <t>298</t>
  </si>
  <si>
    <t>LK14.36</t>
  </si>
  <si>
    <t>GCN quyền sử dụng đất, quyền sở hữu nhà ở và tài sản khác gắn liền với đất số CO 372234, số vào sổ cấp GCN: CT03917 do UBND tỉnh Hà Nam cấp ngày 25/06/2018.</t>
  </si>
  <si>
    <t>299</t>
  </si>
  <si>
    <t>LK14.35</t>
  </si>
  <si>
    <t>GCN quyền sử dụng đất, quyền sở hữu nhà ở và tài sản khác gắn liền với đất số CO 372235, số vào sổ cấp GCN: CT03918 do UBND tỉnh Hà Nam cấp ngày 25/06/2018.</t>
  </si>
  <si>
    <t>300</t>
  </si>
  <si>
    <t>LK14.34</t>
  </si>
  <si>
    <t>GCN quyền sử dụng đất, quyền sở hữu nhà ở và tài sản khác gắn liền với đất số CO 372236, số vào sổ cấp GCN: CT03919 do UBND tỉnh Hà Nam cấp ngày 25/06/2018.</t>
  </si>
  <si>
    <t>301</t>
  </si>
  <si>
    <t>LK14.33</t>
  </si>
  <si>
    <t>GCN quyền sử dụng đất, quyền sở hữu nhà ở và tài sản khác gắn liền với đất số CO 372237, số vào sổ cấp GCN: CT03920 do UBND tỉnh Hà Nam cấp ngày 25/06/2018.</t>
  </si>
  <si>
    <t>302</t>
  </si>
  <si>
    <t>LK14.32</t>
  </si>
  <si>
    <t>GCN quyền sử dụng đất, quyền sở hữu nhà ở và tài sản khác gắn liền với đất số CO 372238, số vào sổ cấp GCN: CT03921 do UBND tỉnh Hà Nam cấp ngày 25/06/2018.</t>
  </si>
  <si>
    <t>303</t>
  </si>
  <si>
    <t>LK14.30</t>
  </si>
  <si>
    <t>GCN quyền sử dụng đất, quyền sở hữu nhà ở và tài sản khác gắn liền với đất số CO 372239, số vào sổ cấp GCN: CT03922 do UBND tỉnh Hà Nam cấp ngày 25/06/2018.</t>
  </si>
  <si>
    <t>304</t>
  </si>
  <si>
    <t>LK14.31</t>
  </si>
  <si>
    <t>GCN quyền sử dụng đất, quyền sở hữu nhà ở và tài sản khác gắn liền với đất số CO 372240, số vào sổ cấp GCN: CT03923 do UBND tỉnh Hà Nam cấp ngày 25/06/2018.</t>
  </si>
  <si>
    <t>Tổng diện tích LK-14</t>
  </si>
  <si>
    <t>Lô LK-15</t>
  </si>
  <si>
    <t>305</t>
  </si>
  <si>
    <t>LK15.01</t>
  </si>
  <si>
    <t>GCN quyền sử dụng đất, quyền sở hữu nhà ở và tài sản khác gắn liền với đất số CO 372241, số vào sổ cấp GCN: CT03924 do UBND tỉnh Hà Nam cấp ngày 25/06/2018.</t>
  </si>
  <si>
    <t>306</t>
  </si>
  <si>
    <t>LK15.02</t>
  </si>
  <si>
    <t>GCN quyền sử dụng đất, quyền sở hữu nhà ở và tài sản khác gắn liền với đất số CO 372242, số vào sổ cấp GCN: CT03925 do UBND tỉnh Hà Nam cấp ngày 25/06/2018.</t>
  </si>
  <si>
    <t>307</t>
  </si>
  <si>
    <t>LK15.03</t>
  </si>
  <si>
    <t>GCN quyền sử dụng đất, quyền sở hữu nhà ở và tài sản khác gắn liền với đất số CO 372243, số vào sổ cấp GCN: CT03926 do UBND tỉnh Hà Nam cấp ngày 25/06/2018.</t>
  </si>
  <si>
    <t>308</t>
  </si>
  <si>
    <t>LK15.40</t>
  </si>
  <si>
    <t>GCN quyền sử dụng đất, quyền sở hữu nhà ở và tài sản khác gắn liền với đất số CO 372244, số vào sổ cấp GCN: CT03927 do UBND tỉnh Hà Nam cấp ngày 25/06/2018.</t>
  </si>
  <si>
    <t>309</t>
  </si>
  <si>
    <t>LK15.39</t>
  </si>
  <si>
    <t>GCN quyền sử dụng đất, quyền sở hữu nhà ở và tài sản khác gắn liền với đất số CO 372245, số vào sổ cấp GCN: CT03928 do UBND tỉnh Hà Nam cấp ngày 25/06/2018.</t>
  </si>
  <si>
    <t>310</t>
  </si>
  <si>
    <t>LK15.38</t>
  </si>
  <si>
    <t>GCN quyền sử dụng đất, quyền sở hữu nhà ở và tài sản khác gắn liền với đất số CO 372246, số vào sổ cấp GCN: CT03929 do UBND tỉnh Hà Nam cấp ngày 25/06/2018.</t>
  </si>
  <si>
    <t>311</t>
  </si>
  <si>
    <t>LK15.37</t>
  </si>
  <si>
    <t>GCN quyền sử dụng đất, quyền sở hữu nhà ở và tài sản khác gắn liền với đất số CO 372247, số vào sổ cấp GCN: CT03930 do UBND tỉnh Hà Nam cấp ngày 25/06/2018.</t>
  </si>
  <si>
    <t>312</t>
  </si>
  <si>
    <t>LK15.36</t>
  </si>
  <si>
    <t>GCN quyền sử dụng đất, quyền sở hữu nhà ở và tài sản khác gắn liền với đất số CO 372248, số vào sổ cấp GCN: CT03931 do UBND tỉnh Hà Nam cấp ngày 25/06/2018.</t>
  </si>
  <si>
    <t>313</t>
  </si>
  <si>
    <t>LK15.35</t>
  </si>
  <si>
    <t>GCN quyền sử dụng đất, quyền sở hữu nhà ở và tài sản khác gắn liền với đất số CO 372249, số vào sổ cấp GCN: CT03932 do UBND tỉnh Hà Nam cấp ngày 25/06/2018.</t>
  </si>
  <si>
    <t>314</t>
  </si>
  <si>
    <t>LK15.34</t>
  </si>
  <si>
    <t>GCN quyền sử dụng đất, quyền sở hữu nhà ở và tài sản khác gắn liền với đất số CO 372250, số vào sổ cấp GCN: CT03933 do UBND tỉnh Hà Nam cấp ngày 25/06/2018.</t>
  </si>
  <si>
    <t>315</t>
  </si>
  <si>
    <t>LK15.33</t>
  </si>
  <si>
    <t>GCN quyền sử dụng đất, quyền sở hữu nhà ở và tài sản khác gắn liền với đất số CO 372251, số vào sổ cấp GCN: CT03934 do UBND tỉnh Hà Nam cấp ngày 25/06/2018.</t>
  </si>
  <si>
    <t>316</t>
  </si>
  <si>
    <t>LK15.32</t>
  </si>
  <si>
    <t>GCN quyền sử dụng đất, quyền sở hữu nhà ở và tài sản khác gắn liền với đất số CO 372252, số vào sổ cấp GCN: CT03935 do UBND tỉnh Hà Nam cấp ngày 25/06/2018.</t>
  </si>
  <si>
    <t>317</t>
  </si>
  <si>
    <t>LK15.31</t>
  </si>
  <si>
    <t>GCN quyền sử dụng đất, quyền sở hữu nhà ở và tài sản khác gắn liền với đất số CO 372253, số vào sổ cấp GCN: CT03936 do UBND tỉnh Hà Nam cấp ngày 25/06/2018.</t>
  </si>
  <si>
    <t>318</t>
  </si>
  <si>
    <t>LK15.30</t>
  </si>
  <si>
    <t>GCN quyền sử dụng đất, quyền sở hữu nhà ở và tài sản khác gắn liền với đất số CO 372254, số vào sổ cấp GCN: CT03937 do UBND tỉnh Hà Nam cấp ngày 25/06/2018.</t>
  </si>
  <si>
    <t>319</t>
  </si>
  <si>
    <t>LK15.29</t>
  </si>
  <si>
    <t>GCN quyền sử dụng đất, quyền sở hữu nhà ở và tài sản khác gắn liền với đất số CO 372255, số vào sổ cấp GCN: CT03938 do UBND tỉnh Hà Nam cấp ngày 25/06/2018.</t>
  </si>
  <si>
    <t>324</t>
  </si>
  <si>
    <t>LK15.17</t>
  </si>
  <si>
    <t>GCN quyền sử dụng đất, quyền sở hữu nhà ở và tài sản khác gắn liền với đất số CO 372256, số vào sổ cấp GCN: CT03939 do UBND tỉnh Hà Nam cấp ngày 25/06/2018.</t>
  </si>
  <si>
    <t>325</t>
  </si>
  <si>
    <t>LK15.16</t>
  </si>
  <si>
    <t>GCN quyền sử dụng đất, quyền sở hữu nhà ở và tài sản khác gắn liền với đất số CO 372257, số vào sổ cấp GCN: CT03940 do UBND tỉnh Hà Nam cấp ngày 25/06/2018.</t>
  </si>
  <si>
    <t>326</t>
  </si>
  <si>
    <t>LK15.15</t>
  </si>
  <si>
    <t>GCN quyền sử dụng đất, quyền sở hữu nhà ở và tài sản khác gắn liền với đất số CO 372258, số vào sổ cấp GCN: CT03941 do UBND tỉnh Hà Nam cấp ngày 25/06/2018.</t>
  </si>
  <si>
    <t>327</t>
  </si>
  <si>
    <t>LK15.14</t>
  </si>
  <si>
    <t>GCN quyền sử dụng đất, quyền sở hữu nhà ở và tài sản khác gắn liền với đất số CO 372259, số vào sổ cấp GCN: CT03942 do UBND tỉnh Hà Nam cấp ngày 25/06/2018.</t>
  </si>
  <si>
    <t>328</t>
  </si>
  <si>
    <t>LK15.13</t>
  </si>
  <si>
    <t>GCN quyền sử dụng đất, quyền sở hữu nhà ở và tài sản khác gắn liền với đất số CO 372260, số vào sổ cấp GCN: CT03943 do UBND tỉnh Hà Nam cấp ngày 25/06/2018.</t>
  </si>
  <si>
    <t>329</t>
  </si>
  <si>
    <t>LK15.12</t>
  </si>
  <si>
    <t>GCN quyền sử dụng đất, quyền sở hữu nhà ở và tài sản khác gắn liền với đất số CO 372261, số vào sổ cấp GCN: CT03944 do UBND tỉnh Hà Nam cấp ngày 25/06/2018.</t>
  </si>
  <si>
    <t>330</t>
  </si>
  <si>
    <t>LK15.11</t>
  </si>
  <si>
    <t>GCN quyền sử dụng đất, quyền sở hữu nhà ở và tài sản khác gắn liền với đất số CO 372262, số vào sổ cấp GCN: CT03945 do UBND tỉnh Hà Nam cấp ngày 25/06/2018.</t>
  </si>
  <si>
    <t>331</t>
  </si>
  <si>
    <t>LK15.10</t>
  </si>
  <si>
    <t>GCN quyền sử dụng đất, quyền sở hữu nhà ở và tài sản khác gắn liền với đất số CO 372263, số vào sổ cấp GCN: CT03946 do UBND tỉnh Hà Nam cấp ngày 25/06/2018.</t>
  </si>
  <si>
    <t>332</t>
  </si>
  <si>
    <t>LK15.09</t>
  </si>
  <si>
    <t>GCN quyền sử dụng đất, quyền sở hữu nhà ở và tài sản khác gắn liền với đất số CO 372264, số vào sổ cấp GCN: CT03947 do UBND tỉnh Hà Nam cấp ngày 25/06/2018.</t>
  </si>
  <si>
    <t>333</t>
  </si>
  <si>
    <t>LK15.08</t>
  </si>
  <si>
    <t>GCN quyền sử dụng đất, quyền sở hữu nhà ở và tài sản khác gắn liền với đất số CO 372265, số vào sổ cấp GCN: CT03948 do UBND tỉnh Hà Nam cấp ngày 25/06/2018.</t>
  </si>
  <si>
    <t>334</t>
  </si>
  <si>
    <t>LK15.07</t>
  </si>
  <si>
    <t>GCN quyền sử dụng đất, quyền sở hữu nhà ở và tài sản khác gắn liền với đất số CO 372266, số vào sổ cấp GCN: CT03949 do UBND tỉnh Hà Nam cấp ngày 25/06/2018.</t>
  </si>
  <si>
    <t>335</t>
  </si>
  <si>
    <t>LK15.06</t>
  </si>
  <si>
    <t>GCN quyền sử dụng đất, quyền sở hữu nhà ở và tài sản khác gắn liền với đất số CO 372267, số vào sổ cấp GCN: CT03950 do UBND tỉnh Hà Nam cấp ngày 25/06/2018.</t>
  </si>
  <si>
    <t>336</t>
  </si>
  <si>
    <t>LK15.04</t>
  </si>
  <si>
    <t>GCN quyền sử dụng đất, quyền sở hữu nhà ở và tài sản khác gắn liền với đất số CO 372268, số vào sổ cấp GCN: CT03951 do UBND tỉnh Hà Nam cấp ngày 25/06/2018.</t>
  </si>
  <si>
    <t>337</t>
  </si>
  <si>
    <t>LK15.05</t>
  </si>
  <si>
    <t>GCN quyền sử dụng đất, quyền sở hữu nhà ở và tài sản khác gắn liền với đất số CO 372269, số vào sổ cấp GCN: CT03952 do UBND tỉnh Hà Nam cấp ngày 25/06/2018.</t>
  </si>
  <si>
    <t>Tổng diện tích LK-15</t>
  </si>
  <si>
    <t>Lô LK-16</t>
  </si>
  <si>
    <t>2</t>
  </si>
  <si>
    <t>ODT</t>
  </si>
  <si>
    <t>LK16.01</t>
  </si>
  <si>
    <t>GCN quyền sử dụng đất, quyền sở hữu nhà ở và tài sản khác gắn liền với đất số CN 461195, số vào sổ cấp GCN: CT03386 do UBND tỉnh Hà Nam cấp ngày 01/06/2018.</t>
  </si>
  <si>
    <t>LK16.02</t>
  </si>
  <si>
    <t>GCN quyền sử dụng đất, quyền sở hữu nhà ở và tài sản khác gắn liền với đất số CN 461196, số vào sổ cấp GCN: CT03387 do UBND tỉnh Hà Nam cấp ngày 01/06/2018.</t>
  </si>
  <si>
    <t>LK16.03</t>
  </si>
  <si>
    <t>GCN quyền sử dụng đất, quyền sở hữu nhà ở và tài sản khác gắn liền với đất số CN 461197, số vào sổ cấp GCN: CT03388 do UBND tỉnh Hà Nam cấp ngày 01/06/2018.</t>
  </si>
  <si>
    <t>LK16.04</t>
  </si>
  <si>
    <t>GCN quyền sử dụng đất, quyền sở hữu nhà ở và tài sản khác gắn liền với đất số CN 461198, số vào sổ cấp GCN: CT03389 do UBND tỉnh Hà Nam cấp ngày 01/06/2018.</t>
  </si>
  <si>
    <t>LK16.05</t>
  </si>
  <si>
    <t>GCN quyền sử dụng đất, quyền sở hữu nhà ở và tài sản khác gắn liền với đất số CN 461199, số vào sổ cấp GCN: CT03390 do UBND tỉnh Hà Nam cấp ngày 01/06/2018.</t>
  </si>
  <si>
    <t>LK16.06</t>
  </si>
  <si>
    <t>GCN quyền sử dụng đất, quyền sở hữu nhà ở và tài sản khác gắn liền với đất số CN 461200, số vào sổ cấp GCN: CT03391 do UBND tỉnh Hà Nam cấp ngày 01/06/2018.</t>
  </si>
  <si>
    <t>LK16.07</t>
  </si>
  <si>
    <t>GCN quyền sử dụng đất, quyền sở hữu nhà ở và tài sản khác gắn liền với đất số CN 461201, số vào sổ cấp GCN: CT03392 do UBND tỉnh Hà Nam cấp ngày 01/06/2018.</t>
  </si>
  <si>
    <t>LK16.08</t>
  </si>
  <si>
    <t>GCN quyền sử dụng đất, quyền sở hữu nhà ở và tài sản khác gắn liền với đất số CN 461202, số vào sổ cấp GCN: CT03393 do UBND tỉnh Hà Nam cấp ngày 01/06/2018.</t>
  </si>
  <si>
    <t>LK16.09</t>
  </si>
  <si>
    <t>GCN quyền sử dụng đất, quyền sở hữu nhà ở và tài sản khác gắn liền với đất số CN 461203, số vào sổ cấp GCN: CT03394 do UBND tỉnh Hà Nam cấp ngày 01/06/2018.</t>
  </si>
  <si>
    <t>LK16.10</t>
  </si>
  <si>
    <t>GCN quyền sử dụng đất, quyền sở hữu nhà ở và tài sản khác gắn liền với đất số CN 461204, số vào sổ cấp GCN: CT03395 do UBND tỉnh Hà Nam cấp ngày 01/06/2018.</t>
  </si>
  <si>
    <t>LK16.11</t>
  </si>
  <si>
    <t>GCN quyền sử dụng đất, quyền sở hữu nhà ở và tài sản khác gắn liền với đất số CN 461205, số vào sổ cấp GCN: CT03396 do UBND tỉnh Hà Nam cấp ngày 01/06/2018.</t>
  </si>
  <si>
    <t>LK16.12</t>
  </si>
  <si>
    <t>GCN quyền sử dụng đất, quyền sở hữu nhà ở và tài sản khác gắn liền với đất số CN 461206, số vào sổ cấp GCN: CT03397 do UBND tỉnh Hà Nam cấp ngày 01/06/2018.</t>
  </si>
  <si>
    <t>LK16.13</t>
  </si>
  <si>
    <t>GCN quyền sử dụng đất, quyền sở hữu nhà ở và tài sản khác gắn liền với đất số CN 461207, số vào sổ cấp GCN: CT03398 do UBND tỉnh Hà Nam cấp ngày 01/06/2018.</t>
  </si>
  <si>
    <t>Tổng diện tích LK-16</t>
  </si>
  <si>
    <t>Lô LK-17</t>
  </si>
  <si>
    <t>LK17.01</t>
  </si>
  <si>
    <t>GCN quyền sử dụng đất, quyền sở hữu nhà ở và tài sản khác gắn liền với đất số CN 461208, số vào sổ cấp GCN: CT03399 do UBND tỉnh Hà Nam cấp ngày 01/06/2018.</t>
  </si>
  <si>
    <t>LK17.02</t>
  </si>
  <si>
    <t>GCN quyền sử dụng đất, quyền sở hữu nhà ở và tài sản khác gắn liền với đất số CN 461209, số vào sổ cấp GCN: CT03400 do UBND tỉnh Hà Nam cấp ngày 01/06/2018.</t>
  </si>
  <si>
    <t>LK17.03</t>
  </si>
  <si>
    <t>GCN quyền sử dụng đất, quyền sở hữu nhà ở và tài sản khác gắn liền với đất số CN 461210, số vào sổ cấp GCN: CT03401 do UBND tỉnh Hà Nam cấp ngày 01/06/2018.</t>
  </si>
  <si>
    <t>LK17.04</t>
  </si>
  <si>
    <t>GCN quyền sử dụng đất, quyền sở hữu nhà ở và tài sản khác gắn liền với đất số CN 461211, số vào sổ cấp GCN: CT03402 do UBND tỉnh Hà Nam cấp ngày 01/06/2018.</t>
  </si>
  <si>
    <t>LK17.05</t>
  </si>
  <si>
    <t>GCN quyền sử dụng đất, quyền sở hữu nhà ở và tài sản khác gắn liền với đất số CN 461212, số vào sổ cấp GCN: CT03403 do UBND tỉnh Hà Nam cấp ngày 01/06/2018.</t>
  </si>
  <si>
    <t>LK17.06</t>
  </si>
  <si>
    <t>GCN quyền sử dụng đất, quyền sở hữu nhà ở và tài sản khác gắn liền với đất số CN 461213, số vào sổ cấp GCN: CT03404 do UBND tỉnh Hà Nam cấp ngày 01/06/2018.</t>
  </si>
  <si>
    <t>LK17.07</t>
  </si>
  <si>
    <t>GCN quyền sử dụng đất, quyền sở hữu nhà ở và tài sản khác gắn liền với đất số CN 461214, số vào sổ cấp GCN: CT03405 do UBND tỉnh Hà Nam cấp ngày 01/06/2018.</t>
  </si>
  <si>
    <t>147.8</t>
  </si>
  <si>
    <t>LK17.08</t>
  </si>
  <si>
    <t>GCN quyền sử dụng đất, quyền sở hữu nhà ở và tài sản khác gắn liền với đất số CN 461215, số vào sổ cấp GCN: CT03406 do UBND tỉnh Hà Nam cấp ngày 01/06/2018.</t>
  </si>
  <si>
    <t>Lô LK-18</t>
  </si>
  <si>
    <t>3</t>
  </si>
  <si>
    <t>BT12.01</t>
  </si>
  <si>
    <t>LK18.01</t>
  </si>
  <si>
    <t xml:space="preserve"> GCN quyền sử dụng đất, quyền sở hữu nhà ở và tài sản khác gắn liền với đất số CN 461403, số vào sổ cấp GCN: CT03589 do UBND tỉnh Hà Nam cấp ngày 01/06/2018.</t>
  </si>
  <si>
    <t>BT12.02</t>
  </si>
  <si>
    <t>LK18.02</t>
  </si>
  <si>
    <t xml:space="preserve"> GCN quyền sử dụng đất, quyền sở hữu nhà ở và tài sản khác gắn liền với đất số CN 461404, số vào sổ cấp GCN: CT03590 do UBND tỉnh Hà Nam cấp ngày 01/06/2018.</t>
  </si>
  <si>
    <t>BT12.03</t>
  </si>
  <si>
    <t>LK18.03</t>
  </si>
  <si>
    <t xml:space="preserve"> GCN quyền sử dụng đất, quyền sở hữu nhà ở và tài sản khác gắn liền với đất số CN 461405, số vào sổ cấp GCN: CT03591 do UBND tỉnh Hà Nam cấp ngày 01/06/2018.</t>
  </si>
  <si>
    <t>BT12.04</t>
  </si>
  <si>
    <t>LK18.04</t>
  </si>
  <si>
    <t xml:space="preserve"> GCN quyền sử dụng đất, quyền sở hữu nhà ở và tài sản khác gắn liền với đất số CN 461406, số vào sổ cấp GCN: CT03592 do UBND tỉnh Hà Nam cấp ngày 01/06/2018.</t>
  </si>
  <si>
    <t>BT12.05</t>
  </si>
  <si>
    <t>LK18.05</t>
  </si>
  <si>
    <t xml:space="preserve"> GCN quyền sử dụng đất, quyền sở hữu nhà ở và tài sản khác gắn liền với đất số CN 461407, số vào sổ cấp GCN: CT03593 do UBND tỉnh Hà Nam cấp ngày 01/06/2018.</t>
  </si>
  <si>
    <t>LK23.11</t>
  </si>
  <si>
    <t>LK18.06</t>
  </si>
  <si>
    <t xml:space="preserve"> GCN quyền sử dụng đất, quyền sở hữu nhà ở và tài sản khác gắn liền với đất số CN 461408, số vào sổ cấp GCN: CT03594 do UBND tỉnh Hà Nam cấp ngày 01/06/2018.</t>
  </si>
  <si>
    <t>LK23.13</t>
  </si>
  <si>
    <t>LK18.08</t>
  </si>
  <si>
    <t xml:space="preserve"> GCN quyền sử dụng đất, quyền sở hữu nhà ở và tài sản khác gắn liền với đất số CN 461410, số vào sổ cấp GCN: CT03596 do UBND tỉnh Hà Nam cấp ngày 01/06/2018.</t>
  </si>
  <si>
    <t>LK23.14</t>
  </si>
  <si>
    <t>LK18.09</t>
  </si>
  <si>
    <t xml:space="preserve"> GCN quyền sử dụng đất, quyền sở hữu nhà ở và tài sản khác gắn liền với đất số CN 461411, số vào sổ cấp GCN: CT03597 do UBND tỉnh Hà Nam cấp ngày 01/06/2018.</t>
  </si>
  <si>
    <t>LK23.15</t>
  </si>
  <si>
    <t>LK18.10</t>
  </si>
  <si>
    <t xml:space="preserve"> GCN quyền sử dụng đất, quyền sở hữu nhà ở và tài sản khác gắn liền với đất số CN 461412, số vào sổ cấp GCN: CT03598 do UBND tỉnh Hà Nam cấp ngày 01/06/2018.</t>
  </si>
  <si>
    <t>LK23.16</t>
  </si>
  <si>
    <t>LK18.11</t>
  </si>
  <si>
    <t xml:space="preserve"> GCN quyền sử dụng đất, quyền sở hữu nhà ở và tài sản khác gắn liền với đất số CN 461413, số vào sổ cấp GCN: CT03599 do UBND tỉnh Hà Nam cấp ngày 01/06/2018.</t>
  </si>
  <si>
    <t>LK23.17</t>
  </si>
  <si>
    <t>LK18.12</t>
  </si>
  <si>
    <t xml:space="preserve"> GCN quyền sử dụng đất, quyền sở hữu nhà ở và tài sản khác gắn liền với đất số CN 461414, số vào sổ cấp GCN: CT03600 do UBND tỉnh Hà Nam cấp ngày 01/06/2018.</t>
  </si>
  <si>
    <t>Tổng diện tích LK-18</t>
  </si>
  <si>
    <t>Lô LK-19</t>
  </si>
  <si>
    <t>LK19.29</t>
  </si>
  <si>
    <t>GCN quyền sử dụng đất, quyền sở hữu nhà ở và tài sản khác gắn liền với đất số CN 461222, số vào sổ cấp GCN: CT03413 do UBND tỉnh Hà Nam cấp ngày 01/06/2018.</t>
  </si>
  <si>
    <t>LK19.28</t>
  </si>
  <si>
    <t>GCN quyền sử dụng đất, quyền sở hữu nhà ở và tài sản khác gắn liền với đất số CN 461223, số vào sổ cấp GCN: CT03414 do UBND tỉnh Hà Nam cấp ngày 01/06/2018.</t>
  </si>
  <si>
    <t>LK19.27</t>
  </si>
  <si>
    <t>GCN quyền sử dụng đất, quyền sở hữu nhà ở và tài sản khác gắn liền với đất số CN 461224, số vào sổ cấp GCN: CT03415 do UBND tỉnh Hà Nam cấp ngày 01/06/2018.</t>
  </si>
  <si>
    <t>LK19.26</t>
  </si>
  <si>
    <t>GCN quyền sử dụng đất, quyền sở hữu nhà ở và tài sản khác gắn liền với đất số CN 461225, số vào sổ cấp GCN: CT03416 do UBND tỉnh Hà Nam cấp ngày 01/06/2018.</t>
  </si>
  <si>
    <t>LK19.25</t>
  </si>
  <si>
    <t>GCN quyền sử dụng đất, quyền sở hữu nhà ở và tài sản khác gắn liền với đất số CN 461226, số vào sổ cấp GCN: CT03417 do UBND tỉnh Hà Nam cấp ngày 01/06/2018.</t>
  </si>
  <si>
    <t>LK19.24</t>
  </si>
  <si>
    <t>GCN quyền sử dụng đất, quyền sở hữu nhà ở và tài sản khác gắn liền với đất số CN 461227, số vào sổ cấp GCN: CT03418 do UBND tỉnh Hà Nam cấp ngày 01/06/2018.</t>
  </si>
  <si>
    <t>LK19.23</t>
  </si>
  <si>
    <t>GCN quyền sử dụng đất, quyền sở hữu nhà ở và tài sản khác gắn liền với đất số CN 461228, số vào sổ cấp GCN: CT03419 do UBND tỉnh Hà Nam cấp ngày 01/06/2018.</t>
  </si>
  <si>
    <t>LK19.22</t>
  </si>
  <si>
    <t>GCN quyền sử dụng đất, quyền sở hữu nhà ở và tài sản khác gắn liền với đất số CN 461229, số vào sổ cấp GCN: CT03420 do UBND tỉnh Hà Nam cấp ngày 01/06/2018.</t>
  </si>
  <si>
    <t>277.5</t>
  </si>
  <si>
    <t>LK19.21</t>
  </si>
  <si>
    <t>GCN quyền sử dụng đất, quyền sở hữu nhà ở và tài sản khác gắn liền với đất số CN 461230, số vào sổ cấp GCN: CT03421 do UBND tỉnh Hà Nam cấp ngày 01/06/2018.</t>
  </si>
  <si>
    <t>210.1</t>
  </si>
  <si>
    <t>LK19.20</t>
  </si>
  <si>
    <t>GCN quyền sử dụng đất, quyền sở hữu nhà ở và tài sản khác gắn liền với đất số CN 461231, số vào sổ cấp GCN: CT03422 do UBND tỉnh Hà Nam cấp ngày 01/06/2018.</t>
  </si>
  <si>
    <t>LK19.19</t>
  </si>
  <si>
    <t>GCN quyền sử dụng đất, quyền sở hữu nhà ở và tài sản khác gắn liền với đất số CN 461232, số vào sổ cấp GCN: CT03423 do UBND tỉnh Hà Nam cấp ngày 01/06/2018.</t>
  </si>
  <si>
    <t>LK19.18</t>
  </si>
  <si>
    <t>GCN quyền sử dụng đất, quyền sở hữu nhà ở và tài sản khác gắn liền với đất số CN 461233, số vào sổ cấp GCN: CT03424 do UBND tỉnh Hà Nam cấp ngày 01/06/2018.</t>
  </si>
  <si>
    <t>LK19.17</t>
  </si>
  <si>
    <t>GCN quyền sử dụng đất, quyền sở hữu nhà ở và tài sản khác gắn liền với đất số CN 461234, số vào sổ cấp GCN: CT03425 do UBND tỉnh Hà Nam cấp ngày 01/06/2018.</t>
  </si>
  <si>
    <t>LK19.16</t>
  </si>
  <si>
    <t>GCN quyền sử dụng đất, quyền sở hữu nhà ở và tài sản khác gắn liền với đất số CN 461235, số vào sổ cấp GCN: CT03426 do UBND tỉnh Hà Nam cấp ngày 01/06/2018.</t>
  </si>
  <si>
    <t>LK19.15</t>
  </si>
  <si>
    <t>GCN quyền sử dụng đất, quyền sở hữu nhà ở và tài sản khác gắn liền với đất số CN 461236, số vào sổ cấp GCN: CT03427 do UBND tỉnh Hà Nam cấp ngày 01/06/2018.</t>
  </si>
  <si>
    <t>LK19.14</t>
  </si>
  <si>
    <t>GCN quyền sử dụng đất, quyền sở hữu nhà ở và tài sản khác gắn liền với đất số CN 461237, số vào sổ cấp GCN: CT03428 do UBND tỉnh Hà Nam cấp ngày 01/06/2018.</t>
  </si>
  <si>
    <t>LK19.13</t>
  </si>
  <si>
    <t>GCN quyền sử dụng đất, quyền sở hữu nhà ở và tài sản khác gắn liền với đất số CN 461238, số vào sổ cấp GCN: CT03429 do UBND tỉnh Hà Nam cấp ngày 01/06/2018.</t>
  </si>
  <si>
    <t>LK19.12</t>
  </si>
  <si>
    <t>GCN quyền sử dụng đất, quyền sở hữu nhà ở và tài sản khác gắn liền với đất số CN 461239, số vào sổ cấp GCN: CT03430 do UBND tỉnh Hà Nam cấp ngày 01/06/2018.</t>
  </si>
  <si>
    <t>LK19.11</t>
  </si>
  <si>
    <t>GCN quyền sử dụng đất, quyền sở hữu nhà ở và tài sản khác gắn liền với đất số CN 461240, số vào sổ cấp GCN: CT03431 do UBND tỉnh Hà Nam cấp ngày 01/06/2018.</t>
  </si>
  <si>
    <t>LK19.10</t>
  </si>
  <si>
    <t>GCN quyền sử dụng đất, quyền sở hữu nhà ở và tài sản khác gắn liền với đất số CN 461241, số vào sổ cấp GCN: CT03432 do UBND tỉnh Hà Nam cấp ngày 01/06/2018.</t>
  </si>
  <si>
    <t>LK19.09</t>
  </si>
  <si>
    <t>GCN quyền sử dụng đất, quyền sở hữu nhà ở và tài sản khác gắn liền với đất số CN 461242, số vào sổ cấp GCN: CT03433 do UBND tỉnh Hà Nam cấp ngày 01/06/2018.</t>
  </si>
  <si>
    <t>Tổng diện tích LK-19</t>
  </si>
  <si>
    <t>Lô LK-20</t>
  </si>
  <si>
    <t>LK20.01</t>
  </si>
  <si>
    <t>GCN quyền sử dụng đất, quyền sở hữu nhà ở và tài sản khác gắn liền với đất số CN 461248, số vào sổ cấp GCN: CT03439 do UBND tỉnh Hà Nam cấp ngày 01/06/2018.</t>
  </si>
  <si>
    <t>LK20.02</t>
  </si>
  <si>
    <t>GCN quyền sử dụng đất, quyền sở hữu nhà ở và tài sản khác gắn liền với đất số CN 461249, số vào sổ cấp GCN: CT03440 do UBND tỉnh Hà Nam cấp ngày 01/06/2018.</t>
  </si>
  <si>
    <t>LK20.03</t>
  </si>
  <si>
    <t>GCN quyền sử dụng đất, quyền sở hữu nhà ở và tài sản khác gắn liền với đất số CN 461250, số vào sổ cấp GCN: CT03441 do UBND tỉnh Hà Nam cấp ngày 01/06/2018.</t>
  </si>
  <si>
    <t>LK20.43</t>
  </si>
  <si>
    <t>GCN quyền sử dụng đất, quyền sở hữu nhà ở và tài sản khác gắn liền với đất số CN 461251, số vào sổ cấp GCN: CT03442 do UBND tỉnh Hà Nam cấp ngày 01/06/2018.</t>
  </si>
  <si>
    <t>LK20.42</t>
  </si>
  <si>
    <t>GCN quyền sử dụng đất, quyền sở hữu nhà ở và tài sản khác gắn liền với đất số CN 461252, số vào sổ cấp GCN: CT03443 do UBND tỉnh Hà Nam cấp ngày 01/06/2018.</t>
  </si>
  <si>
    <t>LK20.41</t>
  </si>
  <si>
    <t>GCN quyền sử dụng đất, quyền sở hữu nhà ở và tài sản khác gắn liền với đất số CN 461253, số vào sổ cấp GCN: CT03444 do UBND tỉnh Hà Nam cấp ngày 01/06/2018.</t>
  </si>
  <si>
    <t>LK20.40</t>
  </si>
  <si>
    <t>GCN quyền sử dụng đất, quyền sở hữu nhà ở và tài sản khác gắn liền với đất số CN 461254, số vào sổ cấp GCN: CT03445 do UBND tỉnh Hà Nam cấp ngày 01/06/2018.</t>
  </si>
  <si>
    <t>LK20.35</t>
  </si>
  <si>
    <t>GCN quyền sử dụng đất, quyền sở hữu nhà ở và tài sản khác gắn liền với đất số CN 461260, số vào sổ cấp GCN: CT03450 do UBND tỉnh Hà Nam cấp ngày 01/06/2018.</t>
  </si>
  <si>
    <t>LK20.34</t>
  </si>
  <si>
    <t>GCN quyền sử dụng đất, quyền sở hữu nhà ở và tài sản khác gắn liền với đất số CN 461261, số vào sổ cấp GCN: CT03451 do UBND tỉnh Hà Nam cấp ngày 01/06/2018.</t>
  </si>
  <si>
    <t>LK20.33</t>
  </si>
  <si>
    <t>GCN quyền sử dụng đất, quyền sở hữu nhà ở và tài sản khác gắn liền với đất số CN 461262, số vào sổ cấp GCN: CT03452 do UBND tỉnh Hà Nam cấp ngày 01/06/2018.</t>
  </si>
  <si>
    <t>LK20.32</t>
  </si>
  <si>
    <t>GCN quyền sử dụng đất, quyền sở hữu nhà ở và tài sản khác gắn liền với đất số CN 461263, số vào sổ cấp GCN: CT03453 do UBND tỉnh Hà Nam cấp ngày 01/06/2018.</t>
  </si>
  <si>
    <t>LK20.31</t>
  </si>
  <si>
    <t>GCN quyền sử dụng đất, quyền sở hữu nhà ở và tài sản khác gắn liền với đất số CN 461264, số vào sổ cấp GCN: CT03454 do UBND tỉnh Hà Nam cấp ngày 01/06/2018.</t>
  </si>
  <si>
    <t>LK20.30</t>
  </si>
  <si>
    <t>GCN quyền sử dụng đất, quyền sở hữu nhà ở và tài sản khác gắn liền với đất số CN 461265, số vào sổ cấp GCN: CT03455 do UBND tỉnh Hà Nam cấp ngày 01/06/2018.</t>
  </si>
  <si>
    <t>LK20.29</t>
  </si>
  <si>
    <t>GCN quyền sử dụng đất, quyền sở hữu nhà ở và tài sản khác gắn liền với đất số CN 461267, số vào sổ cấp GCN: CT03456 do UBND tỉnh Hà Nam cấp ngày 01/06/2018.</t>
  </si>
  <si>
    <t>LK20.28</t>
  </si>
  <si>
    <t>GCN quyền sử dụng đất, quyền sở hữu nhà ở và tài sản khác gắn liền với đất số CN 461268, số vào sổ cấp GCN: CT03457 do UBND tỉnh Hà Nam cấp ngày 01/06/2018.</t>
  </si>
  <si>
    <t>LK20.27</t>
  </si>
  <si>
    <t>GCN quyền sử dụng đất, quyền sở hữu nhà ở và tài sản khác gắn liền với đất số CN 461269, số vào sổ cấp GCN: CT03458 do UBND tỉnh Hà Nam cấp ngày 01/06/2018.</t>
  </si>
  <si>
    <t>LK20.26</t>
  </si>
  <si>
    <t>GCN quyền sử dụng đất, quyền sở hữu nhà ở và tài sản khác gắn liền với đất số CN 461270, số vào sổ cấp GCN: CT03459 do UBND tỉnh Hà Nam cấp ngày 01/06/2018.</t>
  </si>
  <si>
    <t>117.6</t>
  </si>
  <si>
    <t>LK20.25</t>
  </si>
  <si>
    <t>GCN quyền sử dụng đất, quyền sở hữu nhà ở và tài sản khác gắn liền với đất số CN 461271, số vào sổ cấp GCN: CT03460 do UBND tỉnh Hà Nam cấp ngày 01/06/2018.</t>
  </si>
  <si>
    <t>LK20.24</t>
  </si>
  <si>
    <t>GCN quyền sử dụng đất, quyền sở hữu nhà ở và tài sản khác gắn liền với đất số CN 461272, số vào sổ cấp GCN: CT03461 do UBND tỉnh Hà Nam cấp ngày 01/06/2018.</t>
  </si>
  <si>
    <t>LK20.23</t>
  </si>
  <si>
    <t>GCN quyền sử dụng đất, quyền sở hữu nhà ở và tài sản khác gắn liền với đất số CN 461273, số vào sổ cấp GCN: CT03462 do UBND tỉnh Hà Nam cấp ngày 01/06/2018.</t>
  </si>
  <si>
    <t>LK20.22</t>
  </si>
  <si>
    <t>GCN quyền sử dụng đất, quyền sở hữu nhà ở và tài sản khác gắn liền với đất số CN 461274, số vào sổ cấp GCN: CT03463 do UBND tỉnh Hà Nam cấp ngày 01/06/2018.</t>
  </si>
  <si>
    <t>LK20.21</t>
  </si>
  <si>
    <t>GCN quyền sử dụng đất, quyền sở hữu nhà ở và tài sản khác gắn liền với đất số CN 461275, số vào sổ cấp GCN: CT03464 do UBND tỉnh Hà Nam cấp ngày 01/06/2018.</t>
  </si>
  <si>
    <t>LK20.20</t>
  </si>
  <si>
    <t>GCN quyền sử dụng đất, quyền sở hữu nhà ở và tài sản khác gắn liền với đất số CN 461276, số vào sổ cấp GCN: CT03465 do UBND tỉnh Hà Nam cấp ngày 01/06/2018.</t>
  </si>
  <si>
    <t>LK20.19</t>
  </si>
  <si>
    <t>GCN quyền sử dụng đất, quyền sở hữu nhà ở và tài sản khác gắn liền với đất số CN 461277, số vào sổ cấp GCN: CT03466 do UBND tỉnh Hà Nam cấp ngày 01/06/2018.</t>
  </si>
  <si>
    <t>LK20.18</t>
  </si>
  <si>
    <t>GCN quyền sử dụng đất, quyền sở hữu nhà ở và tài sản khác gắn liền với đất số CN 461278, số vào sổ cấp GCN: CT03467 do UBND tỉnh Hà Nam cấp ngày 01/06/2018.</t>
  </si>
  <si>
    <t>LK20.17</t>
  </si>
  <si>
    <t>GCN quyền sử dụng đất, quyền sở hữu nhà ở và tài sản khác gắn liền với đất số CN 461279, số vào sổ cấp GCN: CT03468 do UBND tỉnh Hà Nam cấp ngày 01/06/2018.</t>
  </si>
  <si>
    <t>LK20.16</t>
  </si>
  <si>
    <t>GCN quyền sử dụng đất, quyền sở hữu nhà ở và tài sản khác gắn liền với đất số CN 461280, số vào sổ cấp GCN: CT03469 do UBND tỉnh Hà Nam cấp ngày 01/06/2018.</t>
  </si>
  <si>
    <t>LK20.15</t>
  </si>
  <si>
    <t>GCN quyền sử dụng đất, quyền sở hữu nhà ở và tài sản khác gắn liền với đất số CN 461281, số vào sổ cấp GCN: CT03470 do UBND tỉnh Hà Nam cấp ngày 01/06/2018.</t>
  </si>
  <si>
    <t>LK20.14</t>
  </si>
  <si>
    <t>GCN quyền sử dụng đất, quyền sở hữu nhà ở và tài sản khác gắn liền với đất số CN 461282, số vào sổ cấp GCN: CT03471 do UBND tỉnh Hà Nam cấp ngày 01/06/2018.</t>
  </si>
  <si>
    <t>LK20.09</t>
  </si>
  <si>
    <t>GCN quyền sử dụng đất, quyền sở hữu nhà ở và tài sản khác gắn liền với đất số CN 461287, số vào sổ cấp GCN: CT03476 do UBND tỉnh Hà Nam cấp ngày 01/06/2018.</t>
  </si>
  <si>
    <t>LK20.08</t>
  </si>
  <si>
    <t>GCN quyền sử dụng đất, quyền sở hữu nhà ở và tài sản khác gắn liền với đất số CN 461288, số vào sổ cấp GCN: CT03477 do UBND tỉnh Hà Nam cấp ngày 01/06/2018.</t>
  </si>
  <si>
    <t>LK20.07</t>
  </si>
  <si>
    <t>GCN quyền sử dụng đất, quyền sở hữu nhà ở và tài sản khác gắn liền với đất số CN 461289, số vào sổ cấp GCN: CT03478 do UBND tỉnh Hà Nam cấp ngày 01/06/2018.</t>
  </si>
  <si>
    <t>LK20.06</t>
  </si>
  <si>
    <t>GCN quyền sử dụng đất, quyền sở hữu nhà ở và tài sản khác gắn liền với đất số CN 461290, số vào sổ cấp GCN: CT03479 do UBND tỉnh Hà Nam cấp ngày 01/06/2018.</t>
  </si>
  <si>
    <t>LK20.04</t>
  </si>
  <si>
    <t>GCN quyền sử dụng đất, quyền sở hữu nhà ở và tài sản khác gắn liền với đất số CN 461291, số vào sổ cấp GCN: CT03480 do UBND tỉnh Hà Nam cấp ngày 01/06/2018.</t>
  </si>
  <si>
    <t>LK20.05</t>
  </si>
  <si>
    <t>GCN quyền sử dụng đất, quyền sở hữu nhà ở và tài sản khác gắn liền với đất số CN 461292, số vào sổ cấp GCN: CT03481 do UBND tỉnh Hà Nam cấp ngày 01/06/2018.</t>
  </si>
  <si>
    <t>Tổng diện tích LK-20</t>
  </si>
  <si>
    <t>Lô LK-21</t>
  </si>
  <si>
    <t>LK21.01</t>
  </si>
  <si>
    <t>GCN quyền sử dụng đất, quyền sở hữu nhà ở và tài sản khác gắn liền với đất số CN 461311, số vào sổ cấp GCN: CT03499 do UBND tỉnh Hà Nam cấp ngày 01/06/2018.</t>
  </si>
  <si>
    <t>Đã sửa Thửa 127 thành 126</t>
  </si>
  <si>
    <t>LK21.03</t>
  </si>
  <si>
    <t>LK21.02</t>
  </si>
  <si>
    <t>GCN quyền sử dụng đất, quyền sở hữu nhà ở và tài sản khác gắn liền với đất số CN 461312, số vào sổ cấp GCN: CT03500 do UBND tỉnh Hà Nam cấp ngày 01/06/2018.</t>
  </si>
  <si>
    <t>Đã sửa Thửa 128 thành 127</t>
  </si>
  <si>
    <t>LK21.04</t>
  </si>
  <si>
    <t>GCN quyền sử dụng đất, quyền sở hữu nhà ở và tài sản khác gắn liền với đất số CN461313, số vào sổ cấp GCN: CT03501 do UBND tỉnh Hà Nam cấp ngày 01/06/2018.</t>
  </si>
  <si>
    <t>LK21.05</t>
  </si>
  <si>
    <t xml:space="preserve"> GCN quyền sử dụng đất, quyền sở hữu nhà ở và tài sản khác gắn liền với đất số CN 461314, số vào sổ cấp GCN: CT03502 do UBND tỉnh Hà Nam cấp ngày 01/06/2018.</t>
  </si>
  <si>
    <t>LK21.06</t>
  </si>
  <si>
    <t xml:space="preserve"> GCN quyền sử dụng đất, quyền sở hữu nhà ở và tài sản khác gắn liền với đất số CN 461315, số vào sổ cấp GCN: CT03503 do UBND tỉnh Hà Nam cấp ngày 01/06/2018.</t>
  </si>
  <si>
    <t>LK21.07</t>
  </si>
  <si>
    <t xml:space="preserve"> GCN quyền sử dụng đất, quyền sở hữu nhà ở và tài sản khác gắn liền với đất số CN 461316, số vào sổ cấp GCN: CT03504 do UBND tỉnh Hà Nam cấp ngày 01/06/2018.</t>
  </si>
  <si>
    <t>LK21.08</t>
  </si>
  <si>
    <t xml:space="preserve"> GCN quyền sử dụng đất, quyền sở hữu nhà ở và tài sản khác gắn liền với đất số CN 461317 số vào sổ cấp GCN: CT03505 do UBND tỉnh Hà Nam cấp ngày 01/06/2018.</t>
  </si>
  <si>
    <t>LK21.09</t>
  </si>
  <si>
    <t xml:space="preserve"> GCN quyền sử dụng đất, quyền sở hữu nhà ở và tài sản khác gắn liền với đất số CN 461318, số vào sổ cấp GCN: CT03506 do UBND tỉnh Hà Nam cấp ngày 01/06/2018.</t>
  </si>
  <si>
    <t>LK21.10</t>
  </si>
  <si>
    <t xml:space="preserve"> GCN quyền sử dụng đất, quyền sở hữu nhà ở và tài sản khác gắn liền với đất số CN 461319, số vào sổ cấp GCN: CT03507 do UBND tỉnh Hà Nam cấp ngày 01/06/2018.</t>
  </si>
  <si>
    <t>BT10.01</t>
  </si>
  <si>
    <t>LK21.17</t>
  </si>
  <si>
    <t>LK21.25</t>
  </si>
  <si>
    <t>LK21.26</t>
  </si>
  <si>
    <t xml:space="preserve"> GCN quyền sử dụng đất, quyền sở hữu nhà ở và tài sản khác gắn liền với đất số CN 461337, số vào sổ cấp GCN: CT03525 do UBND tỉnh Hà Nam cấp ngày 01/06/2018.</t>
  </si>
  <si>
    <t>LK21.27</t>
  </si>
  <si>
    <t xml:space="preserve"> GCN quyền sử dụng đất, quyền sở hữu nhà ở và tài sản khác gắn liền với đất số CN 461338, số vào sổ cấp GCN: CT03526 do UBND tỉnh Hà Nam cấp ngày 01/06/2018.</t>
  </si>
  <si>
    <t>LK21.28</t>
  </si>
  <si>
    <t xml:space="preserve"> GCN quyền sử dụng đất, quyền sở hữu nhà ở và tài sản khác gắn liền với đất số CN 461339, số vào sổ cấp GCN: CT03527 do UBND tỉnh Hà Nam cấp ngày 01/06/2018.</t>
  </si>
  <si>
    <t>LK21.29</t>
  </si>
  <si>
    <t xml:space="preserve"> GCN quyền sử dụng đất, quyền sở hữu nhà ở và tài sản khác gắn liền với đất số CN 461340, số vào sổ cấp GCN: CT03528 do UBND tỉnh Hà Nam cấp ngày 01/06/2018.</t>
  </si>
  <si>
    <t>LK21.30</t>
  </si>
  <si>
    <t xml:space="preserve"> GCN quyền sử dụng đất, quyền sở hữu nhà ở và tài sản khác gắn liền với đất số CN 461341, số vào sổ cấp GCN: CT03529 do UBND tỉnh Hà Nam cấp ngày 01/06/2018.</t>
  </si>
  <si>
    <t>LK21.31</t>
  </si>
  <si>
    <t xml:space="preserve"> GCN quyền sử dụng đất, quyền sở hữu nhà ở và tài sản khác gắn liền với đất số CN 461342, số vào sổ cấp GCN: CT03530 do UBND tỉnh Hà Nam cấp ngày 01/06/2018.</t>
  </si>
  <si>
    <t>LK21.32</t>
  </si>
  <si>
    <t xml:space="preserve"> GCN quyền sử dụng đất, quyền sở hữu nhà ở và tài sản khác gắn liền với đất số CN 461343, số vào sổ cấp GCN: CT03531 do UBND tỉnh Hà Nam cấp ngày 01/06/2018.</t>
  </si>
  <si>
    <t>BT09.02</t>
  </si>
  <si>
    <t>GCN quyền sử dụng đất, quyền sở hữu nhà ở và tài sản khác gắn liền với đất số CN 461344, số vào sổ cấp GCN: CT03532 do UBND tỉnh Hà Nam cấp ngày 01/06/2018.</t>
  </si>
  <si>
    <t>Tổng diện tích LK-21</t>
  </si>
  <si>
    <t>LK22.07</t>
  </si>
  <si>
    <t>LK22.06</t>
  </si>
  <si>
    <t>insert thêm ngày 24/11/2021</t>
  </si>
  <si>
    <t>LK22.05</t>
  </si>
  <si>
    <t>LK22.04</t>
  </si>
  <si>
    <t>LK22.03</t>
  </si>
  <si>
    <t>LK22.02</t>
  </si>
  <si>
    <t>LK22.01</t>
  </si>
  <si>
    <t>LK23.18</t>
  </si>
  <si>
    <t>LK23.19</t>
  </si>
  <si>
    <t>LK23.20</t>
  </si>
  <si>
    <t>LK23.21</t>
  </si>
  <si>
    <t>LK23.01</t>
  </si>
  <si>
    <t>LK23.02</t>
  </si>
  <si>
    <t>LK23.03</t>
  </si>
  <si>
    <t>LK23.04</t>
  </si>
  <si>
    <t>LK23.05</t>
  </si>
  <si>
    <t>BT12.06</t>
  </si>
  <si>
    <t>BT12.07</t>
  </si>
  <si>
    <t>BT12.08</t>
  </si>
  <si>
    <t>BT12.09</t>
  </si>
  <si>
    <t>BT12.10</t>
  </si>
  <si>
    <t>Lô LK-25</t>
  </si>
  <si>
    <t>LK25.02</t>
  </si>
  <si>
    <t xml:space="preserve"> GCN quyền sử dụng đất, quyền sở hữu nhà ở và tài sản khác gắn liền với đất số CN 461415, số vào sổ cấp GCN: CT03601 do UBND tỉnh Hà Nam cấp ngày 01/06/2018.</t>
  </si>
  <si>
    <t>LK25.03</t>
  </si>
  <si>
    <t xml:space="preserve"> GCN quyền sử dụng đất, quyền sở hữu nhà ở và tài sản khác gắn liền với đất số CN 461416, số vào sổ cấp GCN: CT03602 do UBND tỉnh Hà Nam cấp ngày 01/06/2018.</t>
  </si>
  <si>
    <t>LK25.04</t>
  </si>
  <si>
    <t xml:space="preserve"> GCN quyền sử dụng đất, quyền sở hữu nhà ở và tài sản khác gắn liền với đất số CN 461418, số vào sổ cấp GCN: CT03603 do UBND tỉnh Hà Nam cấp ngày 01/06/2018.</t>
  </si>
  <si>
    <t>LK25.05</t>
  </si>
  <si>
    <t xml:space="preserve"> GCN quyền sử dụng đất, quyền sở hữu nhà ở và tài sản khác gắn liền với đất số CN 461417, số vào sổ cấp GCN: CT03604 do UBND tỉnh Hà Nam cấp ngày 01/06/2018.</t>
  </si>
  <si>
    <t>LK25.06</t>
  </si>
  <si>
    <t xml:space="preserve"> GCN quyền sử dụng đất, quyền sở hữu nhà ở và tài sản khác gắn liền với đất số CN 461419, số vào sổ cấp GCN: CT03605 do UBND tỉnh Hà Nam cấp ngày 01/06/2018.</t>
  </si>
  <si>
    <t>LK25.07</t>
  </si>
  <si>
    <t xml:space="preserve"> GCN quyền sử dụng đất, quyền sở hữu nhà ở và tài sản khác gắn liền với đất số CN 461420, số vào sổ cấp GCN: CT03606 do UBND tỉnh Hà Nam cấp ngày 01/06/2018.</t>
  </si>
  <si>
    <t>LK25.08</t>
  </si>
  <si>
    <t xml:space="preserve"> GCN quyền sử dụng đất, quyền sở hữu nhà ở và tài sản khác gắn liền với đất số CN 461421, số vào sổ cấp GCN: CT03607 do UBND tỉnh Hà Nam cấp ngày 01/06/2018.</t>
  </si>
  <si>
    <t>LK25.09</t>
  </si>
  <si>
    <t xml:space="preserve"> GCN quyền sử dụng đất, quyền sở hữu nhà ở và tài sản khác gắn liền với đất số CN 461422, số vào sổ cấp GCN: CT03608 do UBND tỉnh Hà Nam cấp ngày 01/06/2018.</t>
  </si>
  <si>
    <t>LK25.10</t>
  </si>
  <si>
    <t xml:space="preserve"> GCN quyền sử dụng đất, quyền sở hữu nhà ở và tài sản khác gắn liền với đất số CN 461423, số vào sổ cấp GCN: CT03609 do UBND tỉnh Hà Nam cấp ngày 01/06/2018.</t>
  </si>
  <si>
    <t>Tổng diện tích LK-25</t>
  </si>
  <si>
    <t>352</t>
  </si>
  <si>
    <t>BT04.01</t>
  </si>
  <si>
    <t>BT04.02</t>
  </si>
  <si>
    <t>BT07.01</t>
  </si>
  <si>
    <t>BT07.08</t>
  </si>
  <si>
    <t>BT07.07</t>
  </si>
  <si>
    <t>BT07.02</t>
  </si>
  <si>
    <t>BT07.03</t>
  </si>
  <si>
    <t>BT07.06</t>
  </si>
  <si>
    <t>BT07.05</t>
  </si>
  <si>
    <t>BT07.04</t>
  </si>
  <si>
    <t>333.6</t>
  </si>
  <si>
    <t>BT09.01</t>
  </si>
  <si>
    <t>GCN quyền sử dụng đất, quyền sở hữu nhà ở và tài sản khác gắn liền với đất số CN 461310, số vào sổ cấp GCN: CT03498 do UBND tỉnh Hà Nam cấp ngày 01/06/2018.</t>
  </si>
  <si>
    <t>355.5</t>
  </si>
  <si>
    <t>GCN quyền sử dụng đất, quyền sở hữu nhà ở và tài sản khác gắn liền với đất số CN 461345, số vào sổ cấp GCN: CT03533 do UBND tỉnh Hà Nam cấp ngày 01/06/2018.</t>
  </si>
  <si>
    <t>Đã sửa 126  odt 108 thành 160 ODT 355.5</t>
  </si>
  <si>
    <t>Tổng diện tích BT-09</t>
  </si>
  <si>
    <t>BT10.02</t>
  </si>
  <si>
    <t xml:space="preserve"> GCN quyền sử dụng đất, quyền sở hữu nhà ở và tài sản khác gắn liền với đất số CN 461327 số vào sổ cấp GCN: CT03515 do UBND tỉnh Hà Nam cấp ngày 01/06/2018.</t>
  </si>
  <si>
    <t xml:space="preserve"> GCN quyền sử dụng đất, quyền sở hữu nhà ở và tài sản khác gắn liền với đất số CN 461328, số vào sổ cấp GCN: CT03516 do UBND tỉnh Hà Nam cấp ngày 01/06/2018.</t>
  </si>
  <si>
    <t>Đã sửa 108 thành 333.6</t>
  </si>
  <si>
    <t>Tổng diện tích BT-10</t>
  </si>
  <si>
    <t xml:space="preserve"> GCN quyền sử dụng đất, quyền sở hữu nhà ở và tài sản khác gắn liền với đất số CN 461372, số vào sổ cấp GCN: CT03558 do UBND tỉnh Hà Nam cấp ngày 01/06/2018.</t>
  </si>
  <si>
    <t xml:space="preserve"> GCN quyền sử dụng đất, quyền sở hữu nhà ở và tài sản khác gắn liền với đất số CN 461373, số vào sổ cấp GCN: CT03559 do UBND tỉnh Hà Nam cấp ngày 01/06/2018.</t>
  </si>
  <si>
    <t xml:space="preserve"> GCN quyền sử dụng đất, quyền sở hữu nhà ở và tài sản khác gắn liền với đất số CN 461374, số vào sổ cấp GCN: CT03560 do UBND tỉnh Hà Nam cấp ngày 01/06/2018.</t>
  </si>
  <si>
    <t xml:space="preserve"> GCN quyền sử dụng đất, quyền sở hữu nhà ở và tài sản khác gắn liền với đất số CN 461375, số vào sổ cấp GCN: CT03561 do UBND tỉnh Hà Nam cấp ngày 01/06/2018.</t>
  </si>
  <si>
    <t xml:space="preserve"> GCN quyền sử dụng đất, quyền sở hữu nhà ở và tài sản khác gắn liền với đất số CN 461376, số vào sổ cấp GCN: CT03562 do UBND tỉnh Hà Nam cấp ngày 01/06/2018.</t>
  </si>
  <si>
    <t xml:space="preserve"> GCN quyền sử dụng đất, quyền sở hữu nhà ở và tài sản khác gắn liền với đất số CN 461377, số vào sổ cấp GCN: CT03563 do UBND tỉnh Hà Nam cấp ngày 01/06/2018.</t>
  </si>
  <si>
    <t xml:space="preserve"> GCN quyền sử dụng đất, quyền sở hữu nhà ở và tài sản khác gắn liền với đất số CN 461378, số vào sổ cấp GCN: CT03564 do UBND tỉnh Hà Nam cấp ngày 01/06/2018.</t>
  </si>
  <si>
    <t>CN461379</t>
  </si>
  <si>
    <t>GCN: CT03565</t>
  </si>
  <si>
    <t>CN 461380</t>
  </si>
  <si>
    <t>GCN: CT03566</t>
  </si>
  <si>
    <t>ODV.22</t>
  </si>
  <si>
    <t>CN 461381</t>
  </si>
  <si>
    <t>GCN: CT03567</t>
  </si>
  <si>
    <t>ODV.23</t>
  </si>
  <si>
    <t>Tổng diện tích BT-12</t>
  </si>
  <si>
    <t>G.chú</t>
  </si>
  <si>
    <t>Lô BT-09 (Chuyển thành BT-04)</t>
  </si>
  <si>
    <t>Lô BT-10 (chuyển thành BT-05)</t>
  </si>
  <si>
    <t>Lô BT-12 (Chuyển thành BT-07)</t>
  </si>
  <si>
    <t>BT05.01</t>
  </si>
  <si>
    <t>BT05.02</t>
  </si>
  <si>
    <t>BT07.09</t>
  </si>
  <si>
    <t>BT07.10</t>
  </si>
  <si>
    <t>bỏ</t>
  </si>
  <si>
    <t>DANH SÁCH XIN CHUYỂN NHƯỢNG QUYỀN SỬ DỤNG ĐẤT THUỘC DỰ ÁN ĐẦU TƯ XÂY DỰNG HẠ TẦNG KỸ THUẬT KHU NHÀ Ở PHÍA TÂY THỊ TRẤN BÌNH MỸ, HUYỆN BÌNH LỤC</t>
  </si>
  <si>
    <t>Ký hiệu lô đất</t>
  </si>
  <si>
    <t>(Kèm theo Báo cáo số 26/BC-HV-TBM ngày  09/11/ 2022)</t>
  </si>
  <si>
    <t>LK19.01</t>
  </si>
  <si>
    <t xml:space="preserve"> CN 461216</t>
  </si>
  <si>
    <t xml:space="preserve"> GCN: CT03407</t>
  </si>
  <si>
    <t xml:space="preserve"> 01/06/2018</t>
  </si>
  <si>
    <t xml:space="preserve"> CN 461218</t>
  </si>
  <si>
    <t xml:space="preserve"> GCN: CT03409</t>
  </si>
  <si>
    <t>LK19.03</t>
  </si>
  <si>
    <t xml:space="preserve"> CN 461244</t>
  </si>
  <si>
    <t xml:space="preserve"> GCN: CT03435</t>
  </si>
  <si>
    <t>LK19.07</t>
  </si>
  <si>
    <t xml:space="preserve"> CN 461245</t>
  </si>
  <si>
    <t xml:space="preserve"> GCN: CT03436</t>
  </si>
  <si>
    <t>LK19.06</t>
  </si>
  <si>
    <t xml:space="preserve"> CN 461246</t>
  </si>
  <si>
    <t xml:space="preserve"> GCN: CT03437</t>
  </si>
  <si>
    <t>LK19.04</t>
  </si>
  <si>
    <t xml:space="preserve"> CN 461247</t>
  </si>
  <si>
    <t xml:space="preserve"> GCN: CT03438</t>
  </si>
  <si>
    <t>LK19.05</t>
  </si>
  <si>
    <t xml:space="preserve"> CN 461219</t>
  </si>
  <si>
    <t xml:space="preserve"> GCN: CT03410</t>
  </si>
  <si>
    <t>LK19.32</t>
  </si>
  <si>
    <t xml:space="preserve"> CN 461220</t>
  </si>
  <si>
    <t xml:space="preserve"> GCN: CT03411</t>
  </si>
  <si>
    <t>LK19.31</t>
  </si>
  <si>
    <t xml:space="preserve"> CN 461221</t>
  </si>
  <si>
    <t xml:space="preserve"> GCN: CT03412</t>
  </si>
  <si>
    <t>LK19.30</t>
  </si>
  <si>
    <t>CN 461320,</t>
  </si>
  <si>
    <t xml:space="preserve">GCN: CT03508 </t>
  </si>
  <si>
    <t>01/06/2018</t>
  </si>
  <si>
    <t>LK21.11</t>
  </si>
  <si>
    <t>CN 461321,</t>
  </si>
  <si>
    <t xml:space="preserve">GCN: CT03509 </t>
  </si>
  <si>
    <t>LK21.12</t>
  </si>
  <si>
    <t>CN 461322,</t>
  </si>
  <si>
    <t xml:space="preserve">GCN: CT03510 </t>
  </si>
  <si>
    <t>LK21.13</t>
  </si>
  <si>
    <t xml:space="preserve">CN 461323 </t>
  </si>
  <si>
    <t xml:space="preserve"> GCN: CT03511</t>
  </si>
  <si>
    <t>LK21.14</t>
  </si>
  <si>
    <t>CN 461324,</t>
  </si>
  <si>
    <t xml:space="preserve">GCN: CT03512 </t>
  </si>
  <si>
    <t>LK21.15</t>
  </si>
  <si>
    <t>CN 461325,</t>
  </si>
  <si>
    <t xml:space="preserve">GCN: CT03513 </t>
  </si>
  <si>
    <t>LK21.16</t>
  </si>
  <si>
    <t>CN 461326,</t>
  </si>
  <si>
    <t xml:space="preserve">GCN: CT03514 </t>
  </si>
  <si>
    <t>Tổng diện tích LK-17</t>
  </si>
  <si>
    <t>61</t>
  </si>
  <si>
    <t>99</t>
  </si>
  <si>
    <t>100</t>
  </si>
  <si>
    <t>116</t>
  </si>
  <si>
    <t>118</t>
  </si>
  <si>
    <t>119</t>
  </si>
  <si>
    <t>143</t>
  </si>
  <si>
    <t>144</t>
  </si>
  <si>
    <t>145</t>
  </si>
  <si>
    <t>174</t>
  </si>
  <si>
    <t>175</t>
  </si>
  <si>
    <t>201</t>
  </si>
  <si>
    <t>CN 461346</t>
  </si>
  <si>
    <t>CN 461347</t>
  </si>
  <si>
    <t>CN 461350</t>
  </si>
  <si>
    <t>CN 461351</t>
  </si>
  <si>
    <t>CN 461352</t>
  </si>
  <si>
    <t>CN 461353</t>
  </si>
  <si>
    <t>CN 461354</t>
  </si>
  <si>
    <t>CN 461355</t>
  </si>
  <si>
    <t>CN 461356</t>
  </si>
  <si>
    <t>CN 461357</t>
  </si>
  <si>
    <t>CN 461384</t>
  </si>
  <si>
    <t>244</t>
  </si>
  <si>
    <t>248</t>
  </si>
  <si>
    <t>249</t>
  </si>
  <si>
    <t>251</t>
  </si>
  <si>
    <t>252</t>
  </si>
  <si>
    <t>534</t>
  </si>
  <si>
    <t>đã xây nhà</t>
  </si>
  <si>
    <t>Nguyễn Minh Ngọc</t>
  </si>
  <si>
    <t>Phạm Quốc Tuấn</t>
  </si>
  <si>
    <t>Nguyễn Năng Hiếu</t>
  </si>
  <si>
    <t>Nguyễn Bình Nội</t>
  </si>
  <si>
    <t>Nguyễn Văn Thể</t>
  </si>
  <si>
    <t>Văn Thị Lan</t>
  </si>
  <si>
    <t>Lán VLXD cấp 4</t>
  </si>
  <si>
    <t>giáp ranh tranh chấp</t>
  </si>
  <si>
    <t>CO 372015,</t>
  </si>
  <si>
    <t>GCN: CT03698</t>
  </si>
  <si>
    <t>CO 372016,</t>
  </si>
  <si>
    <t>GCN: CT03699</t>
  </si>
  <si>
    <t>CO 372017,</t>
  </si>
  <si>
    <t>GCN: CT03700</t>
  </si>
  <si>
    <t>CO 372018,</t>
  </si>
  <si>
    <t>GCN: CT03701</t>
  </si>
  <si>
    <t>CO 372211,</t>
  </si>
  <si>
    <t>GCN: CT03894</t>
  </si>
  <si>
    <t>CO 372212,</t>
  </si>
  <si>
    <t>GCN: CT03895</t>
  </si>
  <si>
    <t>CO 372213,</t>
  </si>
  <si>
    <t>GCN: CT03896</t>
  </si>
  <si>
    <t>CO 372214,</t>
  </si>
  <si>
    <t>GCN: CT03897</t>
  </si>
  <si>
    <t>CO 372215,</t>
  </si>
  <si>
    <t>GCN: CT03898</t>
  </si>
  <si>
    <t>CO 372216,</t>
  </si>
  <si>
    <t>GCN: CT03899</t>
  </si>
  <si>
    <t>CO 372218,</t>
  </si>
  <si>
    <t>GCN: CT03901</t>
  </si>
  <si>
    <t>CO 372219,</t>
  </si>
  <si>
    <t>GCN: CT03902</t>
  </si>
  <si>
    <t>CO 372220,</t>
  </si>
  <si>
    <t>GCN: CT03903</t>
  </si>
  <si>
    <t>CO 372158,</t>
  </si>
  <si>
    <t>GCN: CT03841</t>
  </si>
  <si>
    <t>CO 372159,</t>
  </si>
  <si>
    <t>GCN: CT03842</t>
  </si>
  <si>
    <t>CO 372160,</t>
  </si>
  <si>
    <t>GCN: CT03843</t>
  </si>
  <si>
    <t>CO 372161,</t>
  </si>
  <si>
    <t>GCN: CT03844</t>
  </si>
  <si>
    <t xml:space="preserve"> </t>
  </si>
  <si>
    <t>Dự án: Đầu tư xây dựng HTKT Khu nhà ở phía Tây thị trấn Bình Mỹ, huyện Bình Lục</t>
  </si>
  <si>
    <t>Ghi chú</t>
  </si>
  <si>
    <t>CN 461492</t>
  </si>
  <si>
    <t>CN 461493</t>
  </si>
  <si>
    <t>CN 461494</t>
  </si>
  <si>
    <t>CN 461495</t>
  </si>
  <si>
    <t>CN 461496</t>
  </si>
  <si>
    <t>CN 461497</t>
  </si>
  <si>
    <t>CN 461498</t>
  </si>
  <si>
    <t>CO 372001</t>
  </si>
  <si>
    <t>CO 372031</t>
  </si>
  <si>
    <t>CO 372032</t>
  </si>
  <si>
    <t>CO 372033</t>
  </si>
  <si>
    <t>CO 372034</t>
  </si>
  <si>
    <t>CO 372035</t>
  </si>
  <si>
    <t>CO 372036</t>
  </si>
  <si>
    <t>CO 372037</t>
  </si>
  <si>
    <t>CO 372039</t>
  </si>
  <si>
    <t>CO 372040</t>
  </si>
  <si>
    <t>CO 372054</t>
  </si>
  <si>
    <t>CO 372056</t>
  </si>
  <si>
    <t>CO 372057</t>
  </si>
  <si>
    <t>CO 372069</t>
  </si>
  <si>
    <t>CO 372070</t>
  </si>
  <si>
    <t>CO 372081</t>
  </si>
  <si>
    <t>CO 372082</t>
  </si>
  <si>
    <t>CO 372083</t>
  </si>
  <si>
    <t>CO 372112</t>
  </si>
  <si>
    <t>CO 372113</t>
  </si>
  <si>
    <t>CO 372139</t>
  </si>
  <si>
    <t>CO 372107</t>
  </si>
  <si>
    <t>CO 372415</t>
  </si>
  <si>
    <t>CO 372420</t>
  </si>
  <si>
    <t>CO 372377</t>
  </si>
  <si>
    <t>CO 372162</t>
  </si>
  <si>
    <t>CO 372163</t>
  </si>
  <si>
    <t xml:space="preserve"> CN 461214</t>
  </si>
  <si>
    <t xml:space="preserve"> CN 461255</t>
  </si>
  <si>
    <t xml:space="preserve"> CN 461256</t>
  </si>
  <si>
    <t xml:space="preserve"> CN 461257</t>
  </si>
  <si>
    <t xml:space="preserve"> CN 461259</t>
  </si>
  <si>
    <t xml:space="preserve"> CN 461270</t>
  </si>
  <si>
    <t xml:space="preserve"> CN 461271</t>
  </si>
  <si>
    <t xml:space="preserve"> CN 461273</t>
  </si>
  <si>
    <t xml:space="preserve"> CN 461283</t>
  </si>
  <si>
    <t xml:space="preserve"> CN 461284</t>
  </si>
  <si>
    <t>CN 461329</t>
  </si>
  <si>
    <t>CN 461333</t>
  </si>
  <si>
    <t>CN 461334</t>
  </si>
  <si>
    <t>CN 461335</t>
  </si>
  <si>
    <t>CN 461385</t>
  </si>
  <si>
    <t>CN 461386</t>
  </si>
  <si>
    <t>CN 461388</t>
  </si>
  <si>
    <t>CN 461389</t>
  </si>
  <si>
    <t>CN 461390</t>
  </si>
  <si>
    <t>CN 461391</t>
  </si>
  <si>
    <t>CN 461392</t>
  </si>
  <si>
    <t>CN 461394</t>
  </si>
  <si>
    <t>CN 461395</t>
  </si>
  <si>
    <t>CN 461396</t>
  </si>
  <si>
    <t>CN 461397</t>
  </si>
  <si>
    <t>CN 461398</t>
  </si>
  <si>
    <t>CN 461399</t>
  </si>
  <si>
    <t>CN 461400</t>
  </si>
  <si>
    <t>CN 461415</t>
  </si>
  <si>
    <t>CN 461416</t>
  </si>
  <si>
    <t>CN 461418</t>
  </si>
  <si>
    <t>CN 461417</t>
  </si>
  <si>
    <t>CN 461419</t>
  </si>
  <si>
    <t>CN 461420</t>
  </si>
  <si>
    <t>CN 461421</t>
  </si>
  <si>
    <t>CN 461422</t>
  </si>
  <si>
    <t>CN 461423</t>
  </si>
  <si>
    <t>CN 461424</t>
  </si>
  <si>
    <t>CO 372181</t>
  </si>
  <si>
    <t>CO 372183</t>
  </si>
  <si>
    <t>CO 372184</t>
  </si>
  <si>
    <t>CO 372186</t>
  </si>
  <si>
    <t>CO 372187</t>
  </si>
  <si>
    <t>CO 372422</t>
  </si>
  <si>
    <t>CN 461371</t>
  </si>
  <si>
    <t>Tờ bản đồ</t>
  </si>
  <si>
    <t>GCNQSD đất đã cấp cho Công ty TNHH Hải Vượng</t>
  </si>
  <si>
    <r>
      <t>Diện tích đã cấp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</si>
  <si>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Số GCN phát hành</t>
  </si>
  <si>
    <r>
      <t>Diện tích chuyển nhượng quyền sử dụng đất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</si>
  <si>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25/06/2018</t>
  </si>
  <si>
    <t>Ngày cấp GCNQSD đất</t>
  </si>
  <si>
    <t>DANH SÁCH CÁC THỬA ĐẤT CHUYỂN NHƯỢNG QSD ĐẤT (ĐỢT 2)</t>
  </si>
  <si>
    <t>(Kèm theo Thông báo số:      /TB-STN&amp;MT ngày     /01/2024 của
 Sở Tài nguyên và Môi trường)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</si>
</sst>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_-* #,##0_-;\-* #,##0_-;_-* &quot;-&quot;??_-;_-@_-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8"/>
      <name val="Arial"/>
      <family val="2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0"/>
      <color rgb="FF0070C0"/>
      <name val="Times New Roman"/>
      <family val="1"/>
    </font>
    <font>
      <i/>
      <sz val="10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i/>
      <sz val="10"/>
      <color rgb="FFFF0000"/>
      <name val="Times New Roman"/>
      <family val="1"/>
    </font>
    <font>
      <b/>
      <vertAlign val="superscript"/>
      <sz val="12"/>
      <name val="Times New Roman"/>
      <family val="1"/>
    </font>
    <font>
      <i/>
      <sz val="1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43">
    <xf numFmtId="0" fontId="0" fillId="0" borderId="0" xfId="0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64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12" fillId="0" borderId="4" xfId="1" applyNumberFormat="1" applyFont="1" applyFill="1" applyBorder="1" applyAlignment="1">
      <alignment horizontal="center" vertical="center"/>
    </xf>
    <xf numFmtId="164" fontId="12" fillId="0" borderId="4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13" fillId="0" borderId="0" xfId="0" applyFont="1"/>
    <xf numFmtId="0" fontId="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3" xfId="3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4" fillId="0" borderId="0" xfId="0" applyFont="1" applyAlignment="1">
      <alignment horizontal="center"/>
    </xf>
    <xf numFmtId="166" fontId="15" fillId="0" borderId="3" xfId="1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10" fillId="0" borderId="0" xfId="0" applyNumberFormat="1" applyFont="1" applyAlignment="1">
      <alignment horizontal="center" vertical="center"/>
    </xf>
    <xf numFmtId="0" fontId="13" fillId="4" borderId="0" xfId="0" applyFont="1" applyFill="1"/>
    <xf numFmtId="0" fontId="13" fillId="4" borderId="8" xfId="0" applyFont="1" applyFill="1" applyBorder="1"/>
    <xf numFmtId="164" fontId="13" fillId="4" borderId="0" xfId="1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13" fillId="4" borderId="3" xfId="2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64" fontId="12" fillId="0" borderId="5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/>
    </xf>
    <xf numFmtId="164" fontId="4" fillId="6" borderId="0" xfId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3" xfId="2" applyFont="1" applyFill="1" applyBorder="1" applyAlignment="1">
      <alignment horizontal="center"/>
    </xf>
    <xf numFmtId="0" fontId="4" fillId="6" borderId="8" xfId="0" applyFont="1" applyFill="1" applyBorder="1"/>
    <xf numFmtId="0" fontId="4" fillId="6" borderId="0" xfId="0" applyFont="1" applyFill="1" applyAlignment="1">
      <alignment horizontal="left"/>
    </xf>
    <xf numFmtId="0" fontId="13" fillId="6" borderId="0" xfId="0" applyFont="1" applyFill="1"/>
    <xf numFmtId="0" fontId="4" fillId="6" borderId="3" xfId="3" applyFont="1" applyFill="1" applyBorder="1" applyAlignment="1">
      <alignment horizontal="center" vertical="center"/>
    </xf>
    <xf numFmtId="0" fontId="4" fillId="6" borderId="3" xfId="3" applyFont="1" applyFill="1" applyBorder="1" applyAlignment="1">
      <alignment horizontal="center"/>
    </xf>
    <xf numFmtId="0" fontId="4" fillId="6" borderId="0" xfId="0" applyFont="1" applyFill="1"/>
    <xf numFmtId="0" fontId="4" fillId="5" borderId="3" xfId="0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164" fontId="4" fillId="5" borderId="0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left"/>
    </xf>
    <xf numFmtId="164" fontId="4" fillId="7" borderId="0" xfId="1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0" fontId="10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164" fontId="4" fillId="3" borderId="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10" fillId="5" borderId="8" xfId="0" applyFont="1" applyFill="1" applyBorder="1" applyAlignment="1">
      <alignment horizontal="left"/>
    </xf>
    <xf numFmtId="0" fontId="4" fillId="5" borderId="0" xfId="0" applyFont="1" applyFill="1"/>
    <xf numFmtId="0" fontId="2" fillId="5" borderId="2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/>
    </xf>
    <xf numFmtId="164" fontId="13" fillId="5" borderId="1" xfId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/>
    </xf>
    <xf numFmtId="164" fontId="4" fillId="2" borderId="0" xfId="1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/>
    </xf>
    <xf numFmtId="0" fontId="13" fillId="2" borderId="0" xfId="0" applyFont="1" applyFill="1"/>
    <xf numFmtId="0" fontId="12" fillId="8" borderId="5" xfId="0" applyFont="1" applyFill="1" applyBorder="1" applyAlignment="1">
      <alignment horizontal="center" vertical="center"/>
    </xf>
    <xf numFmtId="164" fontId="12" fillId="8" borderId="5" xfId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4" fontId="17" fillId="0" borderId="0" xfId="1" applyFont="1" applyFill="1" applyBorder="1" applyAlignment="1">
      <alignment horizontal="center" vertical="center"/>
    </xf>
    <xf numFmtId="164" fontId="17" fillId="5" borderId="0" xfId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164" fontId="20" fillId="5" borderId="0" xfId="1" applyFont="1" applyFill="1" applyBorder="1" applyAlignment="1">
      <alignment horizontal="center" vertical="center"/>
    </xf>
    <xf numFmtId="14" fontId="15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8" fontId="2" fillId="5" borderId="14" xfId="0" applyNumberFormat="1" applyFont="1" applyFill="1" applyBorder="1" applyAlignment="1">
      <alignment horizontal="center" vertical="center"/>
    </xf>
    <xf numFmtId="168" fontId="15" fillId="5" borderId="14" xfId="0" applyNumberFormat="1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 wrapText="1"/>
    </xf>
  </cellXfs>
  <cellStyles count="4">
    <cellStyle name="Comma" xfId="1" builtinId="3"/>
    <cellStyle name="Normal" xfId="0" builtinId="0"/>
    <cellStyle name="Normal_PL9" xfId="3" xr:uid="{002A6DB9-8AAA-4E88-B11F-2957FCD007C3}"/>
    <cellStyle name="Normal_Sheet1" xfId="2" xr:uid="{0B6F610E-EEBC-4A3B-9843-62FAA8F9C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63AD-EF92-4FFA-A401-A41A6943E0A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59CC-807B-4558-8347-EC45020D4E44}">
  <sheetPr>
    <tabColor rgb="FFFF0000"/>
  </sheetPr>
  <dimension ref="A1:U585"/>
  <sheetViews>
    <sheetView topLeftCell="A550" zoomScaleNormal="100" workbookViewId="0">
      <selection activeCell="C31" sqref="C31"/>
    </sheetView>
  </sheetViews>
  <sheetFormatPr defaultColWidth="9.140625" defaultRowHeight="15" x14ac:dyDescent="0.25"/>
  <cols>
    <col min="1" max="1" width="5.140625" style="2" bestFit="1" customWidth="1"/>
    <col min="2" max="2" width="9.28515625" style="2" bestFit="1" customWidth="1"/>
    <col min="3" max="3" width="12.28515625" style="2" bestFit="1" customWidth="1"/>
    <col min="4" max="4" width="9.28515625" style="2" bestFit="1" customWidth="1"/>
    <col min="5" max="5" width="6" style="2" bestFit="1" customWidth="1"/>
    <col min="6" max="6" width="5.28515625" style="2" bestFit="1" customWidth="1"/>
    <col min="7" max="7" width="8" style="2" bestFit="1" customWidth="1"/>
    <col min="8" max="8" width="10.28515625" style="22" bestFit="1" customWidth="1"/>
    <col min="9" max="9" width="10.140625" style="2" hidden="1" customWidth="1"/>
    <col min="10" max="10" width="8" style="2" hidden="1" customWidth="1"/>
    <col min="11" max="11" width="9.140625" style="2"/>
    <col min="12" max="12" width="8.7109375" style="2" customWidth="1"/>
    <col min="13" max="13" width="143.28515625" style="21" hidden="1" customWidth="1"/>
    <col min="14" max="14" width="9.28515625" style="2" hidden="1" customWidth="1"/>
    <col min="15" max="19" width="0" style="2" hidden="1" customWidth="1"/>
    <col min="20" max="20" width="20.7109375" style="2" customWidth="1"/>
    <col min="21" max="21" width="16.28515625" style="2" customWidth="1"/>
    <col min="22" max="16384" width="9.140625" style="2"/>
  </cols>
  <sheetData>
    <row r="1" spans="1:21" x14ac:dyDescent="0.25">
      <c r="A1" s="128" t="s">
        <v>1622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"/>
    </row>
    <row r="2" spans="1:2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"/>
    </row>
    <row r="3" spans="1:21" ht="27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"/>
    </row>
    <row r="4" spans="1:21" ht="19.5" x14ac:dyDescent="0.25">
      <c r="A4" s="129" t="s">
        <v>1624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"/>
    </row>
    <row r="5" spans="1:21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</row>
    <row r="6" spans="1:21" ht="47.25" x14ac:dyDescent="0.25">
      <c r="A6" s="37" t="s">
        <v>0</v>
      </c>
      <c r="B6" s="38" t="s">
        <v>9</v>
      </c>
      <c r="C6" s="38" t="s">
        <v>2</v>
      </c>
      <c r="D6" s="38" t="s">
        <v>3</v>
      </c>
      <c r="E6" s="37" t="s">
        <v>4</v>
      </c>
      <c r="F6" s="37" t="s">
        <v>5</v>
      </c>
      <c r="G6" s="37" t="s">
        <v>6</v>
      </c>
      <c r="H6" s="37" t="s">
        <v>1</v>
      </c>
      <c r="I6" s="37" t="s">
        <v>7</v>
      </c>
      <c r="J6" s="37" t="s">
        <v>8</v>
      </c>
      <c r="K6" s="37" t="s">
        <v>1623</v>
      </c>
      <c r="L6" s="37" t="s">
        <v>1613</v>
      </c>
      <c r="M6" s="1"/>
    </row>
    <row r="7" spans="1:21" ht="15.75" x14ac:dyDescent="0.25">
      <c r="A7" s="124" t="s">
        <v>182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4"/>
      <c r="M7" s="1"/>
    </row>
    <row r="8" spans="1:21" s="9" customFormat="1" ht="12.75" x14ac:dyDescent="0.25">
      <c r="A8" s="5">
        <v>1</v>
      </c>
      <c r="B8" s="5" t="s">
        <v>116</v>
      </c>
      <c r="C8" s="5" t="s">
        <v>117</v>
      </c>
      <c r="D8" s="5" t="s">
        <v>115</v>
      </c>
      <c r="E8" s="5" t="s">
        <v>10</v>
      </c>
      <c r="F8" s="5" t="s">
        <v>13</v>
      </c>
      <c r="G8" s="5" t="s">
        <v>11</v>
      </c>
      <c r="H8" s="5">
        <v>108</v>
      </c>
      <c r="I8" s="5">
        <v>108</v>
      </c>
      <c r="J8" s="5" t="s">
        <v>14</v>
      </c>
      <c r="K8" s="6" t="s">
        <v>14</v>
      </c>
      <c r="L8" s="6"/>
      <c r="M8" s="7" t="s">
        <v>15</v>
      </c>
      <c r="N8" s="8">
        <f t="shared" ref="N8:N59" si="0">H8-I8</f>
        <v>0</v>
      </c>
    </row>
    <row r="9" spans="1:21" s="9" customFormat="1" ht="12.75" x14ac:dyDescent="0.25">
      <c r="A9" s="5">
        <f>A8+1</f>
        <v>2</v>
      </c>
      <c r="B9" s="5" t="s">
        <v>118</v>
      </c>
      <c r="C9" s="5" t="s">
        <v>119</v>
      </c>
      <c r="D9" s="5" t="s">
        <v>115</v>
      </c>
      <c r="E9" s="5" t="s">
        <v>10</v>
      </c>
      <c r="F9" s="5" t="s">
        <v>16</v>
      </c>
      <c r="G9" s="5" t="s">
        <v>11</v>
      </c>
      <c r="H9" s="5">
        <v>108</v>
      </c>
      <c r="I9" s="5">
        <v>108</v>
      </c>
      <c r="J9" s="5" t="s">
        <v>17</v>
      </c>
      <c r="K9" s="6" t="s">
        <v>17</v>
      </c>
      <c r="L9" s="6"/>
      <c r="M9" s="7" t="s">
        <v>18</v>
      </c>
      <c r="N9" s="8">
        <f t="shared" si="0"/>
        <v>0</v>
      </c>
    </row>
    <row r="10" spans="1:21" s="53" customFormat="1" ht="12.75" x14ac:dyDescent="0.25">
      <c r="A10" s="5">
        <f t="shared" ref="A10:A40" si="1">A9+1</f>
        <v>3</v>
      </c>
      <c r="B10" s="49" t="s">
        <v>120</v>
      </c>
      <c r="C10" s="49" t="s">
        <v>121</v>
      </c>
      <c r="D10" s="49" t="s">
        <v>115</v>
      </c>
      <c r="E10" s="49" t="s">
        <v>10</v>
      </c>
      <c r="F10" s="49" t="s">
        <v>19</v>
      </c>
      <c r="G10" s="49" t="s">
        <v>11</v>
      </c>
      <c r="H10" s="49"/>
      <c r="I10" s="49">
        <v>108</v>
      </c>
      <c r="J10" s="49" t="s">
        <v>20</v>
      </c>
      <c r="K10" s="50" t="s">
        <v>20</v>
      </c>
      <c r="L10" s="50" t="s">
        <v>1621</v>
      </c>
      <c r="M10" s="51" t="s">
        <v>21</v>
      </c>
      <c r="N10" s="52">
        <f t="shared" si="0"/>
        <v>-108</v>
      </c>
      <c r="T10" s="94" t="s">
        <v>1704</v>
      </c>
      <c r="U10" s="94" t="s">
        <v>1709</v>
      </c>
    </row>
    <row r="11" spans="1:21" s="9" customFormat="1" ht="12.75" x14ac:dyDescent="0.25">
      <c r="A11" s="5">
        <f t="shared" si="1"/>
        <v>4</v>
      </c>
      <c r="B11" s="5" t="s">
        <v>122</v>
      </c>
      <c r="C11" s="5" t="s">
        <v>123</v>
      </c>
      <c r="D11" s="5" t="s">
        <v>115</v>
      </c>
      <c r="E11" s="5" t="s">
        <v>10</v>
      </c>
      <c r="F11" s="5" t="s">
        <v>22</v>
      </c>
      <c r="G11" s="5" t="s">
        <v>11</v>
      </c>
      <c r="H11" s="5">
        <v>108</v>
      </c>
      <c r="I11" s="5">
        <v>108</v>
      </c>
      <c r="J11" s="5" t="s">
        <v>23</v>
      </c>
      <c r="K11" s="6" t="s">
        <v>23</v>
      </c>
      <c r="L11" s="6"/>
      <c r="M11" s="7" t="s">
        <v>24</v>
      </c>
      <c r="N11" s="8">
        <f t="shared" si="0"/>
        <v>0</v>
      </c>
    </row>
    <row r="12" spans="1:21" s="9" customFormat="1" ht="12.75" x14ac:dyDescent="0.25">
      <c r="A12" s="5">
        <f t="shared" si="1"/>
        <v>5</v>
      </c>
      <c r="B12" s="5" t="s">
        <v>124</v>
      </c>
      <c r="C12" s="5" t="s">
        <v>125</v>
      </c>
      <c r="D12" s="5" t="s">
        <v>115</v>
      </c>
      <c r="E12" s="5" t="s">
        <v>10</v>
      </c>
      <c r="F12" s="5" t="s">
        <v>25</v>
      </c>
      <c r="G12" s="5" t="s">
        <v>11</v>
      </c>
      <c r="H12" s="5">
        <v>108</v>
      </c>
      <c r="I12" s="5">
        <v>108</v>
      </c>
      <c r="J12" s="5" t="s">
        <v>26</v>
      </c>
      <c r="K12" s="6" t="s">
        <v>26</v>
      </c>
      <c r="L12" s="6"/>
      <c r="M12" s="7" t="s">
        <v>27</v>
      </c>
      <c r="N12" s="8">
        <f t="shared" si="0"/>
        <v>0</v>
      </c>
    </row>
    <row r="13" spans="1:21" s="9" customFormat="1" ht="12.75" x14ac:dyDescent="0.25">
      <c r="A13" s="5">
        <f t="shared" si="1"/>
        <v>6</v>
      </c>
      <c r="B13" s="5" t="s">
        <v>126</v>
      </c>
      <c r="C13" s="5" t="s">
        <v>127</v>
      </c>
      <c r="D13" s="5" t="s">
        <v>115</v>
      </c>
      <c r="E13" s="5" t="s">
        <v>10</v>
      </c>
      <c r="F13" s="5" t="s">
        <v>28</v>
      </c>
      <c r="G13" s="5" t="s">
        <v>11</v>
      </c>
      <c r="H13" s="5">
        <v>108</v>
      </c>
      <c r="I13" s="5">
        <v>108</v>
      </c>
      <c r="J13" s="5" t="s">
        <v>29</v>
      </c>
      <c r="K13" s="6" t="s">
        <v>29</v>
      </c>
      <c r="L13" s="6"/>
      <c r="M13" s="7" t="s">
        <v>30</v>
      </c>
      <c r="N13" s="8">
        <f t="shared" si="0"/>
        <v>0</v>
      </c>
    </row>
    <row r="14" spans="1:21" s="65" customFormat="1" ht="12.75" x14ac:dyDescent="0.25">
      <c r="A14" s="5">
        <f t="shared" si="1"/>
        <v>7</v>
      </c>
      <c r="B14" s="61" t="s">
        <v>128</v>
      </c>
      <c r="C14" s="61" t="s">
        <v>129</v>
      </c>
      <c r="D14" s="61" t="s">
        <v>115</v>
      </c>
      <c r="E14" s="61" t="s">
        <v>10</v>
      </c>
      <c r="F14" s="61" t="s">
        <v>31</v>
      </c>
      <c r="G14" s="61" t="s">
        <v>11</v>
      </c>
      <c r="H14" s="61">
        <v>108</v>
      </c>
      <c r="I14" s="61">
        <v>108</v>
      </c>
      <c r="J14" s="61" t="s">
        <v>32</v>
      </c>
      <c r="K14" s="62" t="s">
        <v>32</v>
      </c>
      <c r="L14" s="62"/>
      <c r="M14" s="63" t="s">
        <v>33</v>
      </c>
      <c r="N14" s="64">
        <f t="shared" si="0"/>
        <v>0</v>
      </c>
    </row>
    <row r="15" spans="1:21" s="65" customFormat="1" ht="12.75" x14ac:dyDescent="0.25">
      <c r="A15" s="5">
        <f t="shared" si="1"/>
        <v>8</v>
      </c>
      <c r="B15" s="61" t="s">
        <v>130</v>
      </c>
      <c r="C15" s="61" t="s">
        <v>131</v>
      </c>
      <c r="D15" s="61" t="s">
        <v>115</v>
      </c>
      <c r="E15" s="61" t="s">
        <v>10</v>
      </c>
      <c r="F15" s="61" t="s">
        <v>34</v>
      </c>
      <c r="G15" s="61" t="s">
        <v>11</v>
      </c>
      <c r="H15" s="61">
        <v>108</v>
      </c>
      <c r="I15" s="61">
        <v>108</v>
      </c>
      <c r="J15" s="61" t="s">
        <v>35</v>
      </c>
      <c r="K15" s="62" t="s">
        <v>35</v>
      </c>
      <c r="L15" s="62"/>
      <c r="M15" s="63" t="s">
        <v>36</v>
      </c>
      <c r="N15" s="64">
        <f t="shared" si="0"/>
        <v>0</v>
      </c>
    </row>
    <row r="16" spans="1:21" s="9" customFormat="1" ht="12.75" x14ac:dyDescent="0.25">
      <c r="A16" s="5">
        <f t="shared" si="1"/>
        <v>9</v>
      </c>
      <c r="B16" s="5" t="s">
        <v>132</v>
      </c>
      <c r="C16" s="5" t="s">
        <v>133</v>
      </c>
      <c r="D16" s="5" t="s">
        <v>115</v>
      </c>
      <c r="E16" s="5" t="s">
        <v>10</v>
      </c>
      <c r="F16" s="5" t="s">
        <v>37</v>
      </c>
      <c r="G16" s="5" t="s">
        <v>11</v>
      </c>
      <c r="H16" s="5">
        <v>108</v>
      </c>
      <c r="I16" s="5">
        <v>108</v>
      </c>
      <c r="J16" s="5" t="s">
        <v>38</v>
      </c>
      <c r="K16" s="6" t="s">
        <v>38</v>
      </c>
      <c r="L16" s="6"/>
      <c r="M16" s="7" t="s">
        <v>39</v>
      </c>
      <c r="N16" s="8">
        <f t="shared" si="0"/>
        <v>0</v>
      </c>
    </row>
    <row r="17" spans="1:14" s="9" customFormat="1" ht="12.75" x14ac:dyDescent="0.25">
      <c r="A17" s="5">
        <f t="shared" si="1"/>
        <v>10</v>
      </c>
      <c r="B17" s="5" t="s">
        <v>134</v>
      </c>
      <c r="C17" s="5" t="s">
        <v>135</v>
      </c>
      <c r="D17" s="5" t="s">
        <v>115</v>
      </c>
      <c r="E17" s="5" t="s">
        <v>10</v>
      </c>
      <c r="F17" s="5" t="s">
        <v>40</v>
      </c>
      <c r="G17" s="5" t="s">
        <v>11</v>
      </c>
      <c r="H17" s="5">
        <v>108</v>
      </c>
      <c r="I17" s="5">
        <v>108</v>
      </c>
      <c r="J17" s="5" t="s">
        <v>41</v>
      </c>
      <c r="K17" s="6" t="s">
        <v>41</v>
      </c>
      <c r="L17" s="6"/>
      <c r="M17" s="7" t="s">
        <v>42</v>
      </c>
      <c r="N17" s="8">
        <f t="shared" si="0"/>
        <v>0</v>
      </c>
    </row>
    <row r="18" spans="1:14" s="9" customFormat="1" ht="12.75" x14ac:dyDescent="0.25">
      <c r="A18" s="5">
        <f t="shared" si="1"/>
        <v>11</v>
      </c>
      <c r="B18" s="5" t="s">
        <v>136</v>
      </c>
      <c r="C18" s="5" t="s">
        <v>137</v>
      </c>
      <c r="D18" s="5" t="s">
        <v>115</v>
      </c>
      <c r="E18" s="5" t="s">
        <v>10</v>
      </c>
      <c r="F18" s="5" t="s">
        <v>43</v>
      </c>
      <c r="G18" s="5" t="s">
        <v>11</v>
      </c>
      <c r="H18" s="5">
        <v>108</v>
      </c>
      <c r="I18" s="5">
        <v>108</v>
      </c>
      <c r="J18" s="5" t="s">
        <v>44</v>
      </c>
      <c r="K18" s="6" t="s">
        <v>44</v>
      </c>
      <c r="L18" s="6"/>
      <c r="M18" s="7" t="s">
        <v>45</v>
      </c>
      <c r="N18" s="8">
        <f t="shared" si="0"/>
        <v>0</v>
      </c>
    </row>
    <row r="19" spans="1:14" s="9" customFormat="1" ht="12.75" x14ac:dyDescent="0.25">
      <c r="A19" s="5">
        <f t="shared" si="1"/>
        <v>12</v>
      </c>
      <c r="B19" s="5" t="s">
        <v>138</v>
      </c>
      <c r="C19" s="5" t="s">
        <v>139</v>
      </c>
      <c r="D19" s="5" t="s">
        <v>115</v>
      </c>
      <c r="E19" s="5" t="s">
        <v>10</v>
      </c>
      <c r="F19" s="5" t="s">
        <v>46</v>
      </c>
      <c r="G19" s="5" t="s">
        <v>11</v>
      </c>
      <c r="H19" s="5">
        <v>108</v>
      </c>
      <c r="I19" s="5">
        <v>108</v>
      </c>
      <c r="J19" s="5" t="s">
        <v>47</v>
      </c>
      <c r="K19" s="6" t="s">
        <v>47</v>
      </c>
      <c r="L19" s="6"/>
      <c r="M19" s="7" t="s">
        <v>48</v>
      </c>
      <c r="N19" s="8">
        <f t="shared" si="0"/>
        <v>0</v>
      </c>
    </row>
    <row r="20" spans="1:14" s="9" customFormat="1" ht="12.75" x14ac:dyDescent="0.25">
      <c r="A20" s="5">
        <f t="shared" si="1"/>
        <v>13</v>
      </c>
      <c r="B20" s="5" t="s">
        <v>140</v>
      </c>
      <c r="C20" s="5" t="s">
        <v>141</v>
      </c>
      <c r="D20" s="5" t="s">
        <v>115</v>
      </c>
      <c r="E20" s="5" t="s">
        <v>10</v>
      </c>
      <c r="F20" s="5" t="s">
        <v>49</v>
      </c>
      <c r="G20" s="5" t="s">
        <v>11</v>
      </c>
      <c r="H20" s="5">
        <v>108</v>
      </c>
      <c r="I20" s="5">
        <v>108</v>
      </c>
      <c r="J20" s="5" t="s">
        <v>50</v>
      </c>
      <c r="K20" s="6" t="s">
        <v>50</v>
      </c>
      <c r="L20" s="6"/>
      <c r="M20" s="7" t="s">
        <v>51</v>
      </c>
      <c r="N20" s="8">
        <f t="shared" si="0"/>
        <v>0</v>
      </c>
    </row>
    <row r="21" spans="1:14" s="9" customFormat="1" ht="12.75" x14ac:dyDescent="0.25">
      <c r="A21" s="5">
        <f t="shared" si="1"/>
        <v>14</v>
      </c>
      <c r="B21" s="5" t="s">
        <v>142</v>
      </c>
      <c r="C21" s="5" t="s">
        <v>143</v>
      </c>
      <c r="D21" s="5" t="s">
        <v>115</v>
      </c>
      <c r="E21" s="5" t="s">
        <v>10</v>
      </c>
      <c r="F21" s="5" t="s">
        <v>52</v>
      </c>
      <c r="G21" s="5" t="s">
        <v>11</v>
      </c>
      <c r="H21" s="5">
        <v>108</v>
      </c>
      <c r="I21" s="5">
        <v>108</v>
      </c>
      <c r="J21" s="5" t="s">
        <v>53</v>
      </c>
      <c r="K21" s="6" t="s">
        <v>53</v>
      </c>
      <c r="L21" s="6"/>
      <c r="M21" s="7" t="s">
        <v>54</v>
      </c>
      <c r="N21" s="8">
        <f t="shared" si="0"/>
        <v>0</v>
      </c>
    </row>
    <row r="22" spans="1:14" s="9" customFormat="1" ht="12.75" x14ac:dyDescent="0.25">
      <c r="A22" s="5">
        <f t="shared" si="1"/>
        <v>15</v>
      </c>
      <c r="B22" s="5" t="s">
        <v>144</v>
      </c>
      <c r="C22" s="5" t="s">
        <v>145</v>
      </c>
      <c r="D22" s="5" t="s">
        <v>115</v>
      </c>
      <c r="E22" s="5" t="s">
        <v>10</v>
      </c>
      <c r="F22" s="5" t="s">
        <v>55</v>
      </c>
      <c r="G22" s="5" t="s">
        <v>11</v>
      </c>
      <c r="H22" s="5">
        <v>175.5</v>
      </c>
      <c r="I22" s="5">
        <v>175.5</v>
      </c>
      <c r="J22" s="5" t="s">
        <v>56</v>
      </c>
      <c r="K22" s="6" t="s">
        <v>56</v>
      </c>
      <c r="L22" s="6"/>
      <c r="M22" s="7" t="s">
        <v>57</v>
      </c>
      <c r="N22" s="8">
        <f t="shared" si="0"/>
        <v>0</v>
      </c>
    </row>
    <row r="23" spans="1:14" s="9" customFormat="1" ht="12.75" x14ac:dyDescent="0.25">
      <c r="A23" s="5">
        <f t="shared" si="1"/>
        <v>16</v>
      </c>
      <c r="B23" s="5" t="s">
        <v>146</v>
      </c>
      <c r="C23" s="5" t="s">
        <v>147</v>
      </c>
      <c r="D23" s="5" t="s">
        <v>115</v>
      </c>
      <c r="E23" s="5" t="s">
        <v>10</v>
      </c>
      <c r="F23" s="5" t="s">
        <v>58</v>
      </c>
      <c r="G23" s="5" t="s">
        <v>11</v>
      </c>
      <c r="H23" s="5">
        <v>120</v>
      </c>
      <c r="I23" s="5">
        <v>120</v>
      </c>
      <c r="J23" s="5" t="s">
        <v>60</v>
      </c>
      <c r="K23" s="6" t="s">
        <v>60</v>
      </c>
      <c r="L23" s="6"/>
      <c r="M23" s="7" t="s">
        <v>61</v>
      </c>
      <c r="N23" s="8">
        <f t="shared" si="0"/>
        <v>0</v>
      </c>
    </row>
    <row r="24" spans="1:14" s="9" customFormat="1" ht="12.75" x14ac:dyDescent="0.25">
      <c r="A24" s="5">
        <f t="shared" si="1"/>
        <v>17</v>
      </c>
      <c r="B24" s="5" t="s">
        <v>148</v>
      </c>
      <c r="C24" s="5" t="s">
        <v>149</v>
      </c>
      <c r="D24" s="5" t="s">
        <v>115</v>
      </c>
      <c r="E24" s="5" t="s">
        <v>10</v>
      </c>
      <c r="F24" s="5" t="s">
        <v>62</v>
      </c>
      <c r="G24" s="5" t="s">
        <v>11</v>
      </c>
      <c r="H24" s="5">
        <v>120</v>
      </c>
      <c r="I24" s="5">
        <v>120</v>
      </c>
      <c r="J24" s="5" t="s">
        <v>63</v>
      </c>
      <c r="K24" s="6" t="s">
        <v>63</v>
      </c>
      <c r="L24" s="6"/>
      <c r="M24" s="7" t="s">
        <v>64</v>
      </c>
      <c r="N24" s="8">
        <f t="shared" si="0"/>
        <v>0</v>
      </c>
    </row>
    <row r="25" spans="1:14" s="9" customFormat="1" ht="12.75" x14ac:dyDescent="0.25">
      <c r="A25" s="5">
        <f t="shared" si="1"/>
        <v>18</v>
      </c>
      <c r="B25" s="5" t="s">
        <v>150</v>
      </c>
      <c r="C25" s="5" t="s">
        <v>151</v>
      </c>
      <c r="D25" s="5" t="s">
        <v>115</v>
      </c>
      <c r="E25" s="5" t="s">
        <v>10</v>
      </c>
      <c r="F25" s="5" t="s">
        <v>65</v>
      </c>
      <c r="G25" s="5" t="s">
        <v>11</v>
      </c>
      <c r="H25" s="5">
        <v>120</v>
      </c>
      <c r="I25" s="5">
        <v>120</v>
      </c>
      <c r="J25" s="5" t="s">
        <v>66</v>
      </c>
      <c r="K25" s="6" t="s">
        <v>66</v>
      </c>
      <c r="L25" s="6"/>
      <c r="M25" s="7" t="s">
        <v>67</v>
      </c>
      <c r="N25" s="8">
        <f t="shared" si="0"/>
        <v>0</v>
      </c>
    </row>
    <row r="26" spans="1:14" s="9" customFormat="1" ht="12.75" x14ac:dyDescent="0.25">
      <c r="A26" s="5">
        <f t="shared" si="1"/>
        <v>19</v>
      </c>
      <c r="B26" s="5" t="s">
        <v>152</v>
      </c>
      <c r="C26" s="5" t="s">
        <v>153</v>
      </c>
      <c r="D26" s="5" t="s">
        <v>115</v>
      </c>
      <c r="E26" s="5" t="s">
        <v>10</v>
      </c>
      <c r="F26" s="5" t="s">
        <v>68</v>
      </c>
      <c r="G26" s="5" t="s">
        <v>11</v>
      </c>
      <c r="H26" s="5">
        <v>175.5</v>
      </c>
      <c r="I26" s="5">
        <v>175.5</v>
      </c>
      <c r="J26" s="5" t="s">
        <v>69</v>
      </c>
      <c r="K26" s="6" t="s">
        <v>69</v>
      </c>
      <c r="L26" s="6"/>
      <c r="M26" s="7" t="s">
        <v>70</v>
      </c>
      <c r="N26" s="8">
        <f t="shared" si="0"/>
        <v>0</v>
      </c>
    </row>
    <row r="27" spans="1:14" s="9" customFormat="1" ht="12.75" x14ac:dyDescent="0.25">
      <c r="A27" s="5">
        <f t="shared" si="1"/>
        <v>20</v>
      </c>
      <c r="B27" s="5" t="s">
        <v>154</v>
      </c>
      <c r="C27" s="5" t="s">
        <v>155</v>
      </c>
      <c r="D27" s="5" t="s">
        <v>115</v>
      </c>
      <c r="E27" s="5" t="s">
        <v>10</v>
      </c>
      <c r="F27" s="5" t="s">
        <v>71</v>
      </c>
      <c r="G27" s="5" t="s">
        <v>11</v>
      </c>
      <c r="H27" s="5">
        <v>108</v>
      </c>
      <c r="I27" s="5">
        <v>108</v>
      </c>
      <c r="J27" s="5" t="s">
        <v>72</v>
      </c>
      <c r="K27" s="6" t="s">
        <v>72</v>
      </c>
      <c r="L27" s="6"/>
      <c r="M27" s="7" t="s">
        <v>73</v>
      </c>
      <c r="N27" s="8">
        <f t="shared" si="0"/>
        <v>0</v>
      </c>
    </row>
    <row r="28" spans="1:14" s="9" customFormat="1" ht="12.75" x14ac:dyDescent="0.25">
      <c r="A28" s="5">
        <f t="shared" si="1"/>
        <v>21</v>
      </c>
      <c r="B28" s="5" t="s">
        <v>156</v>
      </c>
      <c r="C28" s="5" t="s">
        <v>157</v>
      </c>
      <c r="D28" s="5" t="s">
        <v>115</v>
      </c>
      <c r="E28" s="5" t="s">
        <v>10</v>
      </c>
      <c r="F28" s="5" t="s">
        <v>74</v>
      </c>
      <c r="G28" s="5" t="s">
        <v>11</v>
      </c>
      <c r="H28" s="5">
        <v>108</v>
      </c>
      <c r="I28" s="5">
        <v>108</v>
      </c>
      <c r="J28" s="5" t="s">
        <v>75</v>
      </c>
      <c r="K28" s="6" t="s">
        <v>75</v>
      </c>
      <c r="L28" s="6"/>
      <c r="M28" s="7" t="s">
        <v>76</v>
      </c>
      <c r="N28" s="8">
        <f t="shared" si="0"/>
        <v>0</v>
      </c>
    </row>
    <row r="29" spans="1:14" s="9" customFormat="1" ht="12.75" x14ac:dyDescent="0.25">
      <c r="A29" s="5">
        <f t="shared" si="1"/>
        <v>22</v>
      </c>
      <c r="B29" s="5" t="s">
        <v>158</v>
      </c>
      <c r="C29" s="5" t="s">
        <v>159</v>
      </c>
      <c r="D29" s="5" t="s">
        <v>115</v>
      </c>
      <c r="E29" s="5" t="s">
        <v>10</v>
      </c>
      <c r="F29" s="5" t="s">
        <v>77</v>
      </c>
      <c r="G29" s="5" t="s">
        <v>11</v>
      </c>
      <c r="H29" s="5">
        <v>108</v>
      </c>
      <c r="I29" s="5">
        <v>108</v>
      </c>
      <c r="J29" s="5" t="s">
        <v>78</v>
      </c>
      <c r="K29" s="6" t="s">
        <v>78</v>
      </c>
      <c r="L29" s="6"/>
      <c r="M29" s="7" t="s">
        <v>79</v>
      </c>
      <c r="N29" s="8">
        <f t="shared" si="0"/>
        <v>0</v>
      </c>
    </row>
    <row r="30" spans="1:14" s="9" customFormat="1" ht="12.75" x14ac:dyDescent="0.25">
      <c r="A30" s="5">
        <f t="shared" si="1"/>
        <v>23</v>
      </c>
      <c r="B30" s="5" t="s">
        <v>160</v>
      </c>
      <c r="C30" s="5" t="s">
        <v>161</v>
      </c>
      <c r="D30" s="5" t="s">
        <v>115</v>
      </c>
      <c r="E30" s="5" t="s">
        <v>10</v>
      </c>
      <c r="F30" s="5" t="s">
        <v>80</v>
      </c>
      <c r="G30" s="5" t="s">
        <v>11</v>
      </c>
      <c r="H30" s="5">
        <v>108</v>
      </c>
      <c r="I30" s="5">
        <v>108</v>
      </c>
      <c r="J30" s="5" t="s">
        <v>81</v>
      </c>
      <c r="K30" s="6" t="s">
        <v>81</v>
      </c>
      <c r="L30" s="6"/>
      <c r="M30" s="7" t="s">
        <v>82</v>
      </c>
      <c r="N30" s="8">
        <f t="shared" si="0"/>
        <v>0</v>
      </c>
    </row>
    <row r="31" spans="1:14" s="9" customFormat="1" ht="12.75" x14ac:dyDescent="0.25">
      <c r="A31" s="5">
        <f t="shared" si="1"/>
        <v>24</v>
      </c>
      <c r="B31" s="5" t="s">
        <v>162</v>
      </c>
      <c r="C31" s="5" t="s">
        <v>163</v>
      </c>
      <c r="D31" s="5" t="s">
        <v>115</v>
      </c>
      <c r="E31" s="5" t="s">
        <v>10</v>
      </c>
      <c r="F31" s="5" t="s">
        <v>83</v>
      </c>
      <c r="G31" s="5" t="s">
        <v>11</v>
      </c>
      <c r="H31" s="5">
        <v>108</v>
      </c>
      <c r="I31" s="5">
        <v>108</v>
      </c>
      <c r="J31" s="5" t="s">
        <v>84</v>
      </c>
      <c r="K31" s="6" t="s">
        <v>84</v>
      </c>
      <c r="L31" s="6"/>
      <c r="M31" s="7" t="s">
        <v>85</v>
      </c>
      <c r="N31" s="8">
        <f t="shared" si="0"/>
        <v>0</v>
      </c>
    </row>
    <row r="32" spans="1:14" s="9" customFormat="1" ht="12.75" x14ac:dyDescent="0.25">
      <c r="A32" s="5">
        <f t="shared" si="1"/>
        <v>25</v>
      </c>
      <c r="B32" s="5" t="s">
        <v>164</v>
      </c>
      <c r="C32" s="5" t="s">
        <v>165</v>
      </c>
      <c r="D32" s="5" t="s">
        <v>115</v>
      </c>
      <c r="E32" s="5" t="s">
        <v>10</v>
      </c>
      <c r="F32" s="5" t="s">
        <v>86</v>
      </c>
      <c r="G32" s="5" t="s">
        <v>11</v>
      </c>
      <c r="H32" s="5">
        <v>108</v>
      </c>
      <c r="I32" s="5">
        <v>108</v>
      </c>
      <c r="J32" s="5" t="s">
        <v>87</v>
      </c>
      <c r="K32" s="6" t="s">
        <v>87</v>
      </c>
      <c r="L32" s="6"/>
      <c r="M32" s="7" t="s">
        <v>88</v>
      </c>
      <c r="N32" s="8">
        <f t="shared" si="0"/>
        <v>0</v>
      </c>
    </row>
    <row r="33" spans="1:21" s="65" customFormat="1" ht="12.75" x14ac:dyDescent="0.25">
      <c r="A33" s="5">
        <f t="shared" si="1"/>
        <v>26</v>
      </c>
      <c r="B33" s="61" t="s">
        <v>166</v>
      </c>
      <c r="C33" s="61" t="s">
        <v>167</v>
      </c>
      <c r="D33" s="61" t="s">
        <v>115</v>
      </c>
      <c r="E33" s="61" t="s">
        <v>10</v>
      </c>
      <c r="F33" s="61" t="s">
        <v>89</v>
      </c>
      <c r="G33" s="61" t="s">
        <v>11</v>
      </c>
      <c r="H33" s="61">
        <v>108</v>
      </c>
      <c r="I33" s="61">
        <v>108</v>
      </c>
      <c r="J33" s="61" t="s">
        <v>90</v>
      </c>
      <c r="K33" s="62" t="s">
        <v>90</v>
      </c>
      <c r="L33" s="62"/>
      <c r="M33" s="63" t="s">
        <v>91</v>
      </c>
      <c r="N33" s="64">
        <f t="shared" si="0"/>
        <v>0</v>
      </c>
    </row>
    <row r="34" spans="1:21" s="53" customFormat="1" ht="12.75" x14ac:dyDescent="0.25">
      <c r="A34" s="5">
        <f t="shared" si="1"/>
        <v>27</v>
      </c>
      <c r="B34" s="49" t="s">
        <v>168</v>
      </c>
      <c r="C34" s="49" t="s">
        <v>169</v>
      </c>
      <c r="D34" s="49" t="s">
        <v>115</v>
      </c>
      <c r="E34" s="49" t="s">
        <v>10</v>
      </c>
      <c r="F34" s="49" t="s">
        <v>92</v>
      </c>
      <c r="G34" s="49" t="s">
        <v>11</v>
      </c>
      <c r="H34" s="49"/>
      <c r="I34" s="49">
        <v>108</v>
      </c>
      <c r="J34" s="49" t="s">
        <v>93</v>
      </c>
      <c r="K34" s="50" t="s">
        <v>93</v>
      </c>
      <c r="L34" s="50" t="s">
        <v>1621</v>
      </c>
      <c r="M34" s="51" t="s">
        <v>94</v>
      </c>
      <c r="N34" s="52">
        <f t="shared" si="0"/>
        <v>-108</v>
      </c>
      <c r="T34" s="94" t="s">
        <v>1704</v>
      </c>
      <c r="U34" s="94" t="s">
        <v>1710</v>
      </c>
    </row>
    <row r="35" spans="1:21" s="53" customFormat="1" ht="12.75" x14ac:dyDescent="0.25">
      <c r="A35" s="5">
        <f t="shared" si="1"/>
        <v>28</v>
      </c>
      <c r="B35" s="49" t="s">
        <v>170</v>
      </c>
      <c r="C35" s="49" t="s">
        <v>171</v>
      </c>
      <c r="D35" s="49" t="s">
        <v>115</v>
      </c>
      <c r="E35" s="49" t="s">
        <v>10</v>
      </c>
      <c r="F35" s="49" t="s">
        <v>95</v>
      </c>
      <c r="G35" s="49" t="s">
        <v>11</v>
      </c>
      <c r="H35" s="49"/>
      <c r="I35" s="49">
        <v>108</v>
      </c>
      <c r="J35" s="49" t="s">
        <v>96</v>
      </c>
      <c r="K35" s="50" t="s">
        <v>96</v>
      </c>
      <c r="L35" s="50" t="s">
        <v>1621</v>
      </c>
      <c r="M35" s="51" t="s">
        <v>97</v>
      </c>
      <c r="N35" s="52">
        <f t="shared" si="0"/>
        <v>-108</v>
      </c>
      <c r="T35" s="94" t="s">
        <v>1704</v>
      </c>
      <c r="U35" s="94" t="s">
        <v>1706</v>
      </c>
    </row>
    <row r="36" spans="1:21" s="9" customFormat="1" ht="12.75" x14ac:dyDescent="0.25">
      <c r="A36" s="5">
        <f t="shared" si="1"/>
        <v>29</v>
      </c>
      <c r="B36" s="5" t="s">
        <v>172</v>
      </c>
      <c r="C36" s="5" t="s">
        <v>173</v>
      </c>
      <c r="D36" s="5" t="s">
        <v>115</v>
      </c>
      <c r="E36" s="5" t="s">
        <v>10</v>
      </c>
      <c r="F36" s="5" t="s">
        <v>98</v>
      </c>
      <c r="G36" s="5" t="s">
        <v>11</v>
      </c>
      <c r="H36" s="5">
        <v>108</v>
      </c>
      <c r="I36" s="5">
        <v>108</v>
      </c>
      <c r="J36" s="5" t="s">
        <v>99</v>
      </c>
      <c r="K36" s="6" t="s">
        <v>99</v>
      </c>
      <c r="L36" s="6"/>
      <c r="M36" s="7" t="s">
        <v>100</v>
      </c>
      <c r="N36" s="8">
        <f t="shared" si="0"/>
        <v>0</v>
      </c>
    </row>
    <row r="37" spans="1:21" s="9" customFormat="1" ht="12.75" x14ac:dyDescent="0.25">
      <c r="A37" s="5">
        <f t="shared" si="1"/>
        <v>30</v>
      </c>
      <c r="B37" s="5" t="s">
        <v>174</v>
      </c>
      <c r="C37" s="5" t="s">
        <v>175</v>
      </c>
      <c r="D37" s="5" t="s">
        <v>115</v>
      </c>
      <c r="E37" s="5" t="s">
        <v>10</v>
      </c>
      <c r="F37" s="5" t="s">
        <v>101</v>
      </c>
      <c r="G37" s="5" t="s">
        <v>11</v>
      </c>
      <c r="H37" s="5">
        <v>108</v>
      </c>
      <c r="I37" s="5">
        <v>108</v>
      </c>
      <c r="J37" s="5" t="s">
        <v>102</v>
      </c>
      <c r="K37" s="6" t="s">
        <v>102</v>
      </c>
      <c r="L37" s="6"/>
      <c r="M37" s="7" t="s">
        <v>103</v>
      </c>
      <c r="N37" s="8">
        <f t="shared" si="0"/>
        <v>0</v>
      </c>
    </row>
    <row r="38" spans="1:21" s="9" customFormat="1" ht="12.75" x14ac:dyDescent="0.25">
      <c r="A38" s="5">
        <f t="shared" si="1"/>
        <v>31</v>
      </c>
      <c r="B38" s="5" t="s">
        <v>176</v>
      </c>
      <c r="C38" s="5" t="s">
        <v>177</v>
      </c>
      <c r="D38" s="5" t="s">
        <v>115</v>
      </c>
      <c r="E38" s="5" t="s">
        <v>10</v>
      </c>
      <c r="F38" s="5" t="s">
        <v>104</v>
      </c>
      <c r="G38" s="5" t="s">
        <v>11</v>
      </c>
      <c r="H38" s="5">
        <v>108</v>
      </c>
      <c r="I38" s="5">
        <v>108</v>
      </c>
      <c r="J38" s="5" t="s">
        <v>105</v>
      </c>
      <c r="K38" s="6" t="s">
        <v>105</v>
      </c>
      <c r="L38" s="6"/>
      <c r="M38" s="7" t="s">
        <v>106</v>
      </c>
      <c r="N38" s="8">
        <f t="shared" si="0"/>
        <v>0</v>
      </c>
    </row>
    <row r="39" spans="1:21" s="9" customFormat="1" ht="12.75" x14ac:dyDescent="0.25">
      <c r="A39" s="5">
        <f t="shared" si="1"/>
        <v>32</v>
      </c>
      <c r="B39" s="5" t="s">
        <v>178</v>
      </c>
      <c r="C39" s="5" t="s">
        <v>179</v>
      </c>
      <c r="D39" s="5" t="s">
        <v>115</v>
      </c>
      <c r="E39" s="5" t="s">
        <v>10</v>
      </c>
      <c r="F39" s="5" t="s">
        <v>107</v>
      </c>
      <c r="G39" s="5" t="s">
        <v>11</v>
      </c>
      <c r="H39" s="5">
        <v>108</v>
      </c>
      <c r="I39" s="5">
        <v>108</v>
      </c>
      <c r="J39" s="5" t="s">
        <v>108</v>
      </c>
      <c r="K39" s="6" t="s">
        <v>108</v>
      </c>
      <c r="L39" s="6"/>
      <c r="M39" s="7" t="s">
        <v>109</v>
      </c>
      <c r="N39" s="8">
        <f t="shared" si="0"/>
        <v>0</v>
      </c>
    </row>
    <row r="40" spans="1:21" s="9" customFormat="1" ht="12.75" x14ac:dyDescent="0.25">
      <c r="A40" s="5">
        <f t="shared" si="1"/>
        <v>33</v>
      </c>
      <c r="B40" s="5" t="s">
        <v>180</v>
      </c>
      <c r="C40" s="5" t="s">
        <v>181</v>
      </c>
      <c r="D40" s="5" t="s">
        <v>115</v>
      </c>
      <c r="E40" s="5" t="s">
        <v>10</v>
      </c>
      <c r="F40" s="5" t="s">
        <v>110</v>
      </c>
      <c r="G40" s="5" t="s">
        <v>11</v>
      </c>
      <c r="H40" s="5">
        <v>108</v>
      </c>
      <c r="I40" s="5">
        <v>108</v>
      </c>
      <c r="J40" s="5" t="s">
        <v>111</v>
      </c>
      <c r="K40" s="6" t="s">
        <v>111</v>
      </c>
      <c r="L40" s="6"/>
      <c r="M40" s="7" t="s">
        <v>112</v>
      </c>
      <c r="N40" s="8">
        <f t="shared" si="0"/>
        <v>0</v>
      </c>
    </row>
    <row r="41" spans="1:21" x14ac:dyDescent="0.25">
      <c r="A41" s="122" t="s">
        <v>287</v>
      </c>
      <c r="B41" s="122"/>
      <c r="C41" s="122"/>
      <c r="D41" s="122"/>
      <c r="E41" s="122"/>
      <c r="F41" s="122"/>
      <c r="G41" s="122"/>
      <c r="H41" s="10">
        <f>SUM(H8:H40)</f>
        <v>3411</v>
      </c>
      <c r="I41" s="11" t="e">
        <f>#REF!</f>
        <v>#REF!</v>
      </c>
      <c r="J41" s="12"/>
      <c r="K41" s="12"/>
      <c r="L41" s="12"/>
      <c r="M41" s="1"/>
      <c r="N41" s="8" t="e">
        <f t="shared" si="0"/>
        <v>#REF!</v>
      </c>
    </row>
    <row r="42" spans="1:21" ht="15.75" x14ac:dyDescent="0.25">
      <c r="A42" s="124" t="s">
        <v>183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4"/>
      <c r="M42" s="1"/>
      <c r="N42" s="8">
        <f t="shared" si="0"/>
        <v>0</v>
      </c>
    </row>
    <row r="43" spans="1:21" s="17" customFormat="1" ht="12.75" x14ac:dyDescent="0.2">
      <c r="A43" s="5">
        <f>A40+1</f>
        <v>34</v>
      </c>
      <c r="B43" s="5" t="str">
        <f t="shared" ref="B43:B71" si="2">MID(M43,79,10)</f>
        <v>CO 372002,</v>
      </c>
      <c r="C43" s="5" t="str">
        <f t="shared" ref="C43:C71" si="3">MID(M43,104,12)</f>
        <v>GCN: CT03685</v>
      </c>
      <c r="D43" s="5" t="str">
        <f t="shared" ref="D43:D71" si="4">MID(M43,146,11)</f>
        <v>25/06/2018.</v>
      </c>
      <c r="E43" s="5" t="s">
        <v>10</v>
      </c>
      <c r="F43" s="5" t="s">
        <v>191</v>
      </c>
      <c r="G43" s="5" t="s">
        <v>11</v>
      </c>
      <c r="H43" s="5">
        <v>108</v>
      </c>
      <c r="I43" s="5" t="s">
        <v>12</v>
      </c>
      <c r="J43" s="5" t="s">
        <v>192</v>
      </c>
      <c r="K43" s="6" t="s">
        <v>192</v>
      </c>
      <c r="L43" s="14"/>
      <c r="M43" s="15" t="s">
        <v>193</v>
      </c>
      <c r="N43" s="8">
        <f t="shared" si="0"/>
        <v>0</v>
      </c>
      <c r="O43" s="16"/>
    </row>
    <row r="44" spans="1:21" s="17" customFormat="1" ht="12.75" x14ac:dyDescent="0.2">
      <c r="A44" s="5">
        <f t="shared" ref="A44:A54" si="5">A43+1</f>
        <v>35</v>
      </c>
      <c r="B44" s="5" t="str">
        <f t="shared" si="2"/>
        <v>CO 372003,</v>
      </c>
      <c r="C44" s="5" t="str">
        <f t="shared" si="3"/>
        <v>GCN: CT03686</v>
      </c>
      <c r="D44" s="5" t="str">
        <f t="shared" si="4"/>
        <v>25/06/2018.</v>
      </c>
      <c r="E44" s="5" t="s">
        <v>10</v>
      </c>
      <c r="F44" s="5" t="s">
        <v>194</v>
      </c>
      <c r="G44" s="5" t="s">
        <v>11</v>
      </c>
      <c r="H44" s="5">
        <v>108</v>
      </c>
      <c r="I44" s="5" t="s">
        <v>12</v>
      </c>
      <c r="J44" s="5" t="s">
        <v>195</v>
      </c>
      <c r="K44" s="6" t="s">
        <v>195</v>
      </c>
      <c r="L44" s="14"/>
      <c r="M44" s="15" t="s">
        <v>196</v>
      </c>
      <c r="N44" s="8">
        <f t="shared" si="0"/>
        <v>0</v>
      </c>
      <c r="O44" s="16"/>
    </row>
    <row r="45" spans="1:21" s="17" customFormat="1" ht="12.75" x14ac:dyDescent="0.2">
      <c r="A45" s="5">
        <f t="shared" si="5"/>
        <v>36</v>
      </c>
      <c r="B45" s="5" t="str">
        <f t="shared" si="2"/>
        <v>CO 372004,</v>
      </c>
      <c r="C45" s="5" t="str">
        <f t="shared" si="3"/>
        <v>GCN: CT03687</v>
      </c>
      <c r="D45" s="5" t="str">
        <f t="shared" si="4"/>
        <v>25/06/2018.</v>
      </c>
      <c r="E45" s="5" t="s">
        <v>10</v>
      </c>
      <c r="F45" s="5" t="s">
        <v>197</v>
      </c>
      <c r="G45" s="5" t="s">
        <v>11</v>
      </c>
      <c r="H45" s="5">
        <v>108</v>
      </c>
      <c r="I45" s="5" t="s">
        <v>12</v>
      </c>
      <c r="J45" s="5" t="s">
        <v>198</v>
      </c>
      <c r="K45" s="6" t="s">
        <v>198</v>
      </c>
      <c r="L45" s="14"/>
      <c r="M45" s="15" t="s">
        <v>199</v>
      </c>
      <c r="N45" s="8">
        <f t="shared" si="0"/>
        <v>0</v>
      </c>
      <c r="O45" s="16"/>
    </row>
    <row r="46" spans="1:21" s="17" customFormat="1" ht="12.75" x14ac:dyDescent="0.2">
      <c r="A46" s="5">
        <f t="shared" si="5"/>
        <v>37</v>
      </c>
      <c r="B46" s="5" t="str">
        <f t="shared" si="2"/>
        <v>CO 372005,</v>
      </c>
      <c r="C46" s="5" t="str">
        <f t="shared" si="3"/>
        <v>GCN: CT03688</v>
      </c>
      <c r="D46" s="5" t="str">
        <f t="shared" si="4"/>
        <v>25/06/2018.</v>
      </c>
      <c r="E46" s="5" t="s">
        <v>10</v>
      </c>
      <c r="F46" s="5" t="s">
        <v>200</v>
      </c>
      <c r="G46" s="5" t="s">
        <v>11</v>
      </c>
      <c r="H46" s="5">
        <v>108</v>
      </c>
      <c r="I46" s="5" t="s">
        <v>12</v>
      </c>
      <c r="J46" s="5" t="s">
        <v>201</v>
      </c>
      <c r="K46" s="6" t="s">
        <v>201</v>
      </c>
      <c r="L46" s="14"/>
      <c r="M46" s="15" t="s">
        <v>202</v>
      </c>
      <c r="N46" s="8">
        <f t="shared" si="0"/>
        <v>0</v>
      </c>
      <c r="O46" s="16"/>
    </row>
    <row r="47" spans="1:21" s="17" customFormat="1" ht="12.75" x14ac:dyDescent="0.2">
      <c r="A47" s="5">
        <f t="shared" si="5"/>
        <v>38</v>
      </c>
      <c r="B47" s="5" t="str">
        <f t="shared" si="2"/>
        <v>CO 372006,</v>
      </c>
      <c r="C47" s="5" t="str">
        <f t="shared" si="3"/>
        <v>GCN: CT03689</v>
      </c>
      <c r="D47" s="5" t="str">
        <f t="shared" si="4"/>
        <v>25/06/2018.</v>
      </c>
      <c r="E47" s="5" t="s">
        <v>10</v>
      </c>
      <c r="F47" s="5" t="s">
        <v>203</v>
      </c>
      <c r="G47" s="5" t="s">
        <v>11</v>
      </c>
      <c r="H47" s="5">
        <v>108</v>
      </c>
      <c r="I47" s="5" t="s">
        <v>12</v>
      </c>
      <c r="J47" s="5" t="s">
        <v>204</v>
      </c>
      <c r="K47" s="6" t="s">
        <v>204</v>
      </c>
      <c r="L47" s="14"/>
      <c r="M47" s="15" t="s">
        <v>205</v>
      </c>
      <c r="N47" s="8">
        <f t="shared" si="0"/>
        <v>0</v>
      </c>
      <c r="O47" s="16"/>
    </row>
    <row r="48" spans="1:21" s="17" customFormat="1" ht="12.75" x14ac:dyDescent="0.2">
      <c r="A48" s="5">
        <f t="shared" si="5"/>
        <v>39</v>
      </c>
      <c r="B48" s="5" t="str">
        <f t="shared" si="2"/>
        <v>CO 372007,</v>
      </c>
      <c r="C48" s="5" t="str">
        <f t="shared" si="3"/>
        <v>GCN: CT03690</v>
      </c>
      <c r="D48" s="5" t="str">
        <f t="shared" si="4"/>
        <v>25/06/2018.</v>
      </c>
      <c r="E48" s="5" t="s">
        <v>10</v>
      </c>
      <c r="F48" s="5" t="s">
        <v>206</v>
      </c>
      <c r="G48" s="5" t="s">
        <v>11</v>
      </c>
      <c r="H48" s="5">
        <v>108</v>
      </c>
      <c r="I48" s="5" t="s">
        <v>12</v>
      </c>
      <c r="J48" s="5" t="s">
        <v>207</v>
      </c>
      <c r="K48" s="6" t="s">
        <v>207</v>
      </c>
      <c r="L48" s="14"/>
      <c r="M48" s="15" t="s">
        <v>208</v>
      </c>
      <c r="N48" s="8">
        <f t="shared" si="0"/>
        <v>0</v>
      </c>
      <c r="O48" s="16"/>
    </row>
    <row r="49" spans="1:20" s="17" customFormat="1" ht="12.75" x14ac:dyDescent="0.2">
      <c r="A49" s="5">
        <f t="shared" si="5"/>
        <v>40</v>
      </c>
      <c r="B49" s="5" t="str">
        <f t="shared" si="2"/>
        <v>CO 372008,</v>
      </c>
      <c r="C49" s="5" t="str">
        <f t="shared" si="3"/>
        <v>GCN: CT03691</v>
      </c>
      <c r="D49" s="5" t="str">
        <f t="shared" si="4"/>
        <v>25/06/2018.</v>
      </c>
      <c r="E49" s="5" t="s">
        <v>10</v>
      </c>
      <c r="F49" s="5" t="s">
        <v>209</v>
      </c>
      <c r="G49" s="5" t="s">
        <v>11</v>
      </c>
      <c r="H49" s="5">
        <v>108</v>
      </c>
      <c r="I49" s="5" t="s">
        <v>12</v>
      </c>
      <c r="J49" s="5" t="s">
        <v>210</v>
      </c>
      <c r="K49" s="6" t="s">
        <v>210</v>
      </c>
      <c r="L49" s="14"/>
      <c r="M49" s="15" t="s">
        <v>211</v>
      </c>
      <c r="N49" s="8">
        <f t="shared" si="0"/>
        <v>0</v>
      </c>
      <c r="O49" s="16"/>
    </row>
    <row r="50" spans="1:20" s="17" customFormat="1" ht="12.75" x14ac:dyDescent="0.2">
      <c r="A50" s="5">
        <f t="shared" si="5"/>
        <v>41</v>
      </c>
      <c r="B50" s="5" t="str">
        <f t="shared" si="2"/>
        <v>CO 372009,</v>
      </c>
      <c r="C50" s="5" t="str">
        <f t="shared" si="3"/>
        <v>GCN: CT03692</v>
      </c>
      <c r="D50" s="5" t="str">
        <f t="shared" si="4"/>
        <v>25/06/2018.</v>
      </c>
      <c r="E50" s="5" t="s">
        <v>10</v>
      </c>
      <c r="F50" s="5" t="s">
        <v>212</v>
      </c>
      <c r="G50" s="5" t="s">
        <v>11</v>
      </c>
      <c r="H50" s="5">
        <v>108</v>
      </c>
      <c r="I50" s="5" t="s">
        <v>12</v>
      </c>
      <c r="J50" s="5" t="s">
        <v>213</v>
      </c>
      <c r="K50" s="6" t="s">
        <v>213</v>
      </c>
      <c r="L50" s="14"/>
      <c r="M50" s="15" t="s">
        <v>214</v>
      </c>
      <c r="N50" s="8">
        <f t="shared" si="0"/>
        <v>0</v>
      </c>
      <c r="O50" s="16"/>
    </row>
    <row r="51" spans="1:20" s="17" customFormat="1" ht="12.75" x14ac:dyDescent="0.2">
      <c r="A51" s="5">
        <f t="shared" si="5"/>
        <v>42</v>
      </c>
      <c r="B51" s="5" t="str">
        <f t="shared" si="2"/>
        <v>CO 372010,</v>
      </c>
      <c r="C51" s="5" t="str">
        <f t="shared" si="3"/>
        <v>GCN: CT03693</v>
      </c>
      <c r="D51" s="5" t="str">
        <f t="shared" si="4"/>
        <v>25/06/2018.</v>
      </c>
      <c r="E51" s="5" t="s">
        <v>10</v>
      </c>
      <c r="F51" s="5" t="s">
        <v>215</v>
      </c>
      <c r="G51" s="5" t="s">
        <v>11</v>
      </c>
      <c r="H51" s="5">
        <v>108</v>
      </c>
      <c r="I51" s="5" t="s">
        <v>12</v>
      </c>
      <c r="J51" s="5" t="s">
        <v>216</v>
      </c>
      <c r="K51" s="6" t="s">
        <v>216</v>
      </c>
      <c r="L51" s="14"/>
      <c r="M51" s="15" t="s">
        <v>217</v>
      </c>
      <c r="N51" s="8">
        <f t="shared" si="0"/>
        <v>0</v>
      </c>
      <c r="O51" s="16"/>
    </row>
    <row r="52" spans="1:20" s="17" customFormat="1" ht="12.75" x14ac:dyDescent="0.2">
      <c r="A52" s="5">
        <f t="shared" si="5"/>
        <v>43</v>
      </c>
      <c r="B52" s="5" t="str">
        <f t="shared" si="2"/>
        <v>CO 372011,</v>
      </c>
      <c r="C52" s="5" t="str">
        <f t="shared" si="3"/>
        <v>GCN: CT03694</v>
      </c>
      <c r="D52" s="5" t="str">
        <f t="shared" si="4"/>
        <v>25/06/2018.</v>
      </c>
      <c r="E52" s="5" t="s">
        <v>10</v>
      </c>
      <c r="F52" s="5" t="s">
        <v>218</v>
      </c>
      <c r="G52" s="5" t="s">
        <v>11</v>
      </c>
      <c r="H52" s="5">
        <v>108</v>
      </c>
      <c r="I52" s="5" t="s">
        <v>12</v>
      </c>
      <c r="J52" s="5" t="s">
        <v>219</v>
      </c>
      <c r="K52" s="6" t="s">
        <v>219</v>
      </c>
      <c r="L52" s="14"/>
      <c r="M52" s="15" t="s">
        <v>220</v>
      </c>
      <c r="N52" s="8">
        <f t="shared" si="0"/>
        <v>0</v>
      </c>
      <c r="O52" s="16"/>
    </row>
    <row r="53" spans="1:20" s="17" customFormat="1" ht="12.75" x14ac:dyDescent="0.2">
      <c r="A53" s="5">
        <f t="shared" si="5"/>
        <v>44</v>
      </c>
      <c r="B53" s="5" t="str">
        <f t="shared" si="2"/>
        <v>CO 372012,</v>
      </c>
      <c r="C53" s="5" t="str">
        <f t="shared" si="3"/>
        <v>GCN: CT03695</v>
      </c>
      <c r="D53" s="5" t="str">
        <f t="shared" si="4"/>
        <v>25/06/2018.</v>
      </c>
      <c r="E53" s="5" t="s">
        <v>10</v>
      </c>
      <c r="F53" s="5" t="s">
        <v>221</v>
      </c>
      <c r="G53" s="5" t="s">
        <v>11</v>
      </c>
      <c r="H53" s="5">
        <v>108</v>
      </c>
      <c r="I53" s="5" t="s">
        <v>12</v>
      </c>
      <c r="J53" s="5" t="s">
        <v>222</v>
      </c>
      <c r="K53" s="6" t="s">
        <v>222</v>
      </c>
      <c r="L53" s="14"/>
      <c r="M53" s="15" t="s">
        <v>223</v>
      </c>
      <c r="N53" s="8">
        <f t="shared" si="0"/>
        <v>0</v>
      </c>
      <c r="O53" s="16"/>
    </row>
    <row r="54" spans="1:20" s="17" customFormat="1" ht="12.75" x14ac:dyDescent="0.2">
      <c r="A54" s="5">
        <f t="shared" si="5"/>
        <v>45</v>
      </c>
      <c r="B54" s="5" t="str">
        <f t="shared" si="2"/>
        <v>CO 372013,</v>
      </c>
      <c r="C54" s="5" t="str">
        <f t="shared" si="3"/>
        <v>GCN: CT03696</v>
      </c>
      <c r="D54" s="5" t="str">
        <f t="shared" si="4"/>
        <v>25/06/2018.</v>
      </c>
      <c r="E54" s="5" t="s">
        <v>10</v>
      </c>
      <c r="F54" s="5" t="s">
        <v>224</v>
      </c>
      <c r="G54" s="5" t="s">
        <v>11</v>
      </c>
      <c r="H54" s="5">
        <v>108</v>
      </c>
      <c r="I54" s="5" t="s">
        <v>12</v>
      </c>
      <c r="J54" s="5" t="s">
        <v>225</v>
      </c>
      <c r="K54" s="6" t="s">
        <v>225</v>
      </c>
      <c r="L54" s="14"/>
      <c r="M54" s="15" t="s">
        <v>226</v>
      </c>
      <c r="N54" s="8">
        <f t="shared" si="0"/>
        <v>0</v>
      </c>
      <c r="O54" s="16"/>
    </row>
    <row r="55" spans="1:20" s="30" customFormat="1" ht="12.75" hidden="1" x14ac:dyDescent="0.2">
      <c r="A55" s="35"/>
      <c r="B55" s="35" t="str">
        <f t="shared" si="2"/>
        <v>CO 372014,</v>
      </c>
      <c r="C55" s="35" t="str">
        <f t="shared" si="3"/>
        <v>GCN: CT03697</v>
      </c>
      <c r="D55" s="35" t="str">
        <f t="shared" si="4"/>
        <v>25/06/2018.</v>
      </c>
      <c r="E55" s="35" t="s">
        <v>10</v>
      </c>
      <c r="F55" s="35" t="s">
        <v>227</v>
      </c>
      <c r="G55" s="35" t="s">
        <v>11</v>
      </c>
      <c r="H55" s="35"/>
      <c r="I55" s="35">
        <v>175.5</v>
      </c>
      <c r="J55" s="35" t="s">
        <v>228</v>
      </c>
      <c r="K55" s="34" t="s">
        <v>228</v>
      </c>
      <c r="L55" s="34" t="s">
        <v>1621</v>
      </c>
      <c r="M55" s="31" t="s">
        <v>229</v>
      </c>
      <c r="N55" s="32">
        <f t="shared" si="0"/>
        <v>-175.5</v>
      </c>
      <c r="O55" s="33"/>
      <c r="T55" s="30" t="e">
        <f>#REF!+1</f>
        <v>#REF!</v>
      </c>
    </row>
    <row r="56" spans="1:20" s="30" customFormat="1" ht="12.75" hidden="1" x14ac:dyDescent="0.2">
      <c r="A56" s="35"/>
      <c r="B56" s="35" t="str">
        <f t="shared" si="2"/>
        <v>CO 372015,</v>
      </c>
      <c r="C56" s="35" t="str">
        <f t="shared" si="3"/>
        <v>GCN: CT03698</v>
      </c>
      <c r="D56" s="35" t="str">
        <f t="shared" si="4"/>
        <v>25/06/2018.</v>
      </c>
      <c r="E56" s="35" t="s">
        <v>10</v>
      </c>
      <c r="F56" s="35" t="s">
        <v>230</v>
      </c>
      <c r="G56" s="35" t="s">
        <v>11</v>
      </c>
      <c r="H56" s="35"/>
      <c r="I56" s="35" t="s">
        <v>59</v>
      </c>
      <c r="J56" s="35" t="s">
        <v>231</v>
      </c>
      <c r="K56" s="34" t="s">
        <v>231</v>
      </c>
      <c r="L56" s="34" t="s">
        <v>1621</v>
      </c>
      <c r="M56" s="31" t="s">
        <v>232</v>
      </c>
      <c r="N56" s="32">
        <f t="shared" si="0"/>
        <v>-120</v>
      </c>
      <c r="O56" s="33"/>
      <c r="T56" s="30" t="e">
        <f>T55+1</f>
        <v>#REF!</v>
      </c>
    </row>
    <row r="57" spans="1:20" s="30" customFormat="1" ht="12.75" hidden="1" x14ac:dyDescent="0.2">
      <c r="A57" s="35"/>
      <c r="B57" s="35" t="str">
        <f t="shared" si="2"/>
        <v>CO 372016,</v>
      </c>
      <c r="C57" s="35" t="str">
        <f t="shared" si="3"/>
        <v>GCN: CT03699</v>
      </c>
      <c r="D57" s="35" t="str">
        <f t="shared" si="4"/>
        <v>25/06/2018.</v>
      </c>
      <c r="E57" s="35" t="s">
        <v>10</v>
      </c>
      <c r="F57" s="35" t="s">
        <v>233</v>
      </c>
      <c r="G57" s="35" t="s">
        <v>11</v>
      </c>
      <c r="H57" s="35"/>
      <c r="I57" s="35" t="s">
        <v>59</v>
      </c>
      <c r="J57" s="35" t="s">
        <v>234</v>
      </c>
      <c r="K57" s="34" t="s">
        <v>234</v>
      </c>
      <c r="L57" s="34" t="s">
        <v>1621</v>
      </c>
      <c r="M57" s="31" t="s">
        <v>235</v>
      </c>
      <c r="N57" s="32">
        <f t="shared" si="0"/>
        <v>-120</v>
      </c>
      <c r="O57" s="33"/>
      <c r="T57" s="30" t="e">
        <f t="shared" ref="T57:T59" si="6">T56+1</f>
        <v>#REF!</v>
      </c>
    </row>
    <row r="58" spans="1:20" s="30" customFormat="1" ht="12.75" hidden="1" x14ac:dyDescent="0.2">
      <c r="A58" s="35"/>
      <c r="B58" s="35" t="str">
        <f t="shared" si="2"/>
        <v>CO 372017,</v>
      </c>
      <c r="C58" s="35" t="str">
        <f t="shared" si="3"/>
        <v>GCN: CT03700</v>
      </c>
      <c r="D58" s="35" t="str">
        <f t="shared" si="4"/>
        <v>25/06/2018.</v>
      </c>
      <c r="E58" s="35" t="s">
        <v>10</v>
      </c>
      <c r="F58" s="35" t="s">
        <v>236</v>
      </c>
      <c r="G58" s="35" t="s">
        <v>11</v>
      </c>
      <c r="H58" s="35"/>
      <c r="I58" s="35" t="s">
        <v>59</v>
      </c>
      <c r="J58" s="35" t="s">
        <v>237</v>
      </c>
      <c r="K58" s="34" t="s">
        <v>237</v>
      </c>
      <c r="L58" s="34" t="s">
        <v>1621</v>
      </c>
      <c r="M58" s="31" t="s">
        <v>238</v>
      </c>
      <c r="N58" s="32">
        <f t="shared" si="0"/>
        <v>-120</v>
      </c>
      <c r="O58" s="33"/>
      <c r="T58" s="30" t="e">
        <f t="shared" si="6"/>
        <v>#REF!</v>
      </c>
    </row>
    <row r="59" spans="1:20" s="30" customFormat="1" ht="12.75" hidden="1" x14ac:dyDescent="0.2">
      <c r="A59" s="35"/>
      <c r="B59" s="35" t="str">
        <f t="shared" si="2"/>
        <v>CO 372018,</v>
      </c>
      <c r="C59" s="35" t="str">
        <f t="shared" si="3"/>
        <v>GCN: CT03701</v>
      </c>
      <c r="D59" s="35" t="str">
        <f t="shared" si="4"/>
        <v>25/06/2018.</v>
      </c>
      <c r="E59" s="35" t="s">
        <v>10</v>
      </c>
      <c r="F59" s="35" t="s">
        <v>239</v>
      </c>
      <c r="G59" s="35" t="s">
        <v>11</v>
      </c>
      <c r="H59" s="35"/>
      <c r="I59" s="35">
        <v>175.5</v>
      </c>
      <c r="J59" s="35" t="s">
        <v>240</v>
      </c>
      <c r="K59" s="34" t="s">
        <v>240</v>
      </c>
      <c r="L59" s="34" t="s">
        <v>1621</v>
      </c>
      <c r="M59" s="31" t="s">
        <v>241</v>
      </c>
      <c r="N59" s="32">
        <f t="shared" si="0"/>
        <v>-175.5</v>
      </c>
      <c r="O59" s="33"/>
      <c r="T59" s="30" t="e">
        <f t="shared" si="6"/>
        <v>#REF!</v>
      </c>
    </row>
    <row r="60" spans="1:20" s="17" customFormat="1" ht="12.75" x14ac:dyDescent="0.2">
      <c r="A60" s="5">
        <f>A54+1</f>
        <v>46</v>
      </c>
      <c r="B60" s="5" t="str">
        <f t="shared" si="2"/>
        <v>CO 372019,</v>
      </c>
      <c r="C60" s="5" t="str">
        <f t="shared" si="3"/>
        <v>GCN: CT03702</v>
      </c>
      <c r="D60" s="5" t="str">
        <f t="shared" si="4"/>
        <v>25/06/2018.</v>
      </c>
      <c r="E60" s="5" t="s">
        <v>10</v>
      </c>
      <c r="F60" s="5" t="s">
        <v>242</v>
      </c>
      <c r="G60" s="5" t="s">
        <v>11</v>
      </c>
      <c r="H60" s="5">
        <v>108</v>
      </c>
      <c r="I60" s="5" t="s">
        <v>12</v>
      </c>
      <c r="J60" s="5" t="s">
        <v>243</v>
      </c>
      <c r="K60" s="6" t="s">
        <v>243</v>
      </c>
      <c r="L60" s="14"/>
      <c r="M60" s="15" t="s">
        <v>244</v>
      </c>
      <c r="N60" s="8">
        <f t="shared" ref="N60:N109" si="7">H60-I60</f>
        <v>0</v>
      </c>
      <c r="O60" s="16"/>
    </row>
    <row r="61" spans="1:20" s="17" customFormat="1" ht="12.75" x14ac:dyDescent="0.2">
      <c r="A61" s="5">
        <f t="shared" ref="A61:A71" si="8">A60+1</f>
        <v>47</v>
      </c>
      <c r="B61" s="5" t="str">
        <f t="shared" si="2"/>
        <v>CO 372020,</v>
      </c>
      <c r="C61" s="5" t="str">
        <f t="shared" si="3"/>
        <v>GCN: CT03703</v>
      </c>
      <c r="D61" s="5" t="str">
        <f t="shared" si="4"/>
        <v>25/06/2018.</v>
      </c>
      <c r="E61" s="5" t="s">
        <v>10</v>
      </c>
      <c r="F61" s="5" t="s">
        <v>245</v>
      </c>
      <c r="G61" s="5" t="s">
        <v>11</v>
      </c>
      <c r="H61" s="5">
        <v>108</v>
      </c>
      <c r="I61" s="5" t="s">
        <v>12</v>
      </c>
      <c r="J61" s="5" t="s">
        <v>246</v>
      </c>
      <c r="K61" s="6" t="s">
        <v>246</v>
      </c>
      <c r="L61" s="14"/>
      <c r="M61" s="15" t="s">
        <v>247</v>
      </c>
      <c r="N61" s="8">
        <f t="shared" si="7"/>
        <v>0</v>
      </c>
      <c r="O61" s="16"/>
    </row>
    <row r="62" spans="1:20" s="17" customFormat="1" ht="12.75" x14ac:dyDescent="0.2">
      <c r="A62" s="5">
        <f t="shared" si="8"/>
        <v>48</v>
      </c>
      <c r="B62" s="5" t="str">
        <f t="shared" si="2"/>
        <v>CO 372021,</v>
      </c>
      <c r="C62" s="5" t="str">
        <f t="shared" si="3"/>
        <v>GCN: CT03704</v>
      </c>
      <c r="D62" s="5" t="str">
        <f t="shared" si="4"/>
        <v>25/06/2018.</v>
      </c>
      <c r="E62" s="5" t="s">
        <v>10</v>
      </c>
      <c r="F62" s="5" t="s">
        <v>248</v>
      </c>
      <c r="G62" s="5" t="s">
        <v>11</v>
      </c>
      <c r="H62" s="5">
        <v>108</v>
      </c>
      <c r="I62" s="5" t="s">
        <v>12</v>
      </c>
      <c r="J62" s="5" t="s">
        <v>249</v>
      </c>
      <c r="K62" s="6" t="s">
        <v>249</v>
      </c>
      <c r="L62" s="14"/>
      <c r="M62" s="15" t="s">
        <v>250</v>
      </c>
      <c r="N62" s="8">
        <f t="shared" si="7"/>
        <v>0</v>
      </c>
      <c r="O62" s="16"/>
    </row>
    <row r="63" spans="1:20" s="17" customFormat="1" ht="12.75" x14ac:dyDescent="0.2">
      <c r="A63" s="5">
        <f t="shared" si="8"/>
        <v>49</v>
      </c>
      <c r="B63" s="5" t="str">
        <f t="shared" si="2"/>
        <v>CO 372022,</v>
      </c>
      <c r="C63" s="5" t="str">
        <f t="shared" si="3"/>
        <v>GCN: CT03705</v>
      </c>
      <c r="D63" s="5" t="str">
        <f t="shared" si="4"/>
        <v>25/06/2018.</v>
      </c>
      <c r="E63" s="5" t="s">
        <v>10</v>
      </c>
      <c r="F63" s="5" t="s">
        <v>251</v>
      </c>
      <c r="G63" s="5" t="s">
        <v>11</v>
      </c>
      <c r="H63" s="5">
        <v>108</v>
      </c>
      <c r="I63" s="5" t="s">
        <v>12</v>
      </c>
      <c r="J63" s="5" t="s">
        <v>252</v>
      </c>
      <c r="K63" s="6" t="s">
        <v>252</v>
      </c>
      <c r="L63" s="14"/>
      <c r="M63" s="15" t="s">
        <v>253</v>
      </c>
      <c r="N63" s="8">
        <f t="shared" si="7"/>
        <v>0</v>
      </c>
      <c r="O63" s="16"/>
    </row>
    <row r="64" spans="1:20" s="17" customFormat="1" ht="12.75" x14ac:dyDescent="0.2">
      <c r="A64" s="5">
        <f t="shared" si="8"/>
        <v>50</v>
      </c>
      <c r="B64" s="5" t="str">
        <f t="shared" si="2"/>
        <v>CO 372023,</v>
      </c>
      <c r="C64" s="5" t="str">
        <f t="shared" si="3"/>
        <v>GCN: CT03706</v>
      </c>
      <c r="D64" s="5" t="str">
        <f t="shared" si="4"/>
        <v>25/06/2018.</v>
      </c>
      <c r="E64" s="5" t="s">
        <v>10</v>
      </c>
      <c r="F64" s="5" t="s">
        <v>254</v>
      </c>
      <c r="G64" s="5" t="s">
        <v>11</v>
      </c>
      <c r="H64" s="5">
        <v>108</v>
      </c>
      <c r="I64" s="5" t="s">
        <v>12</v>
      </c>
      <c r="J64" s="5" t="s">
        <v>255</v>
      </c>
      <c r="K64" s="6" t="s">
        <v>255</v>
      </c>
      <c r="L64" s="14"/>
      <c r="M64" s="15" t="s">
        <v>256</v>
      </c>
      <c r="N64" s="8">
        <f t="shared" si="7"/>
        <v>0</v>
      </c>
      <c r="O64" s="16"/>
    </row>
    <row r="65" spans="1:15" s="17" customFormat="1" ht="12.75" x14ac:dyDescent="0.2">
      <c r="A65" s="5">
        <f t="shared" si="8"/>
        <v>51</v>
      </c>
      <c r="B65" s="5" t="str">
        <f t="shared" si="2"/>
        <v>CO 372024,</v>
      </c>
      <c r="C65" s="5" t="str">
        <f t="shared" si="3"/>
        <v>GCN: CT03707</v>
      </c>
      <c r="D65" s="5" t="str">
        <f t="shared" si="4"/>
        <v>25/06/2018.</v>
      </c>
      <c r="E65" s="5" t="s">
        <v>10</v>
      </c>
      <c r="F65" s="5" t="s">
        <v>257</v>
      </c>
      <c r="G65" s="5" t="s">
        <v>11</v>
      </c>
      <c r="H65" s="5">
        <v>108</v>
      </c>
      <c r="I65" s="5" t="s">
        <v>12</v>
      </c>
      <c r="J65" s="5" t="s">
        <v>258</v>
      </c>
      <c r="K65" s="6" t="s">
        <v>258</v>
      </c>
      <c r="L65" s="14"/>
      <c r="M65" s="15" t="s">
        <v>259</v>
      </c>
      <c r="N65" s="8">
        <f t="shared" si="7"/>
        <v>0</v>
      </c>
      <c r="O65" s="16"/>
    </row>
    <row r="66" spans="1:15" s="17" customFormat="1" ht="12.75" x14ac:dyDescent="0.2">
      <c r="A66" s="5">
        <f t="shared" si="8"/>
        <v>52</v>
      </c>
      <c r="B66" s="5" t="str">
        <f t="shared" si="2"/>
        <v>CO 372025,</v>
      </c>
      <c r="C66" s="5" t="str">
        <f t="shared" si="3"/>
        <v>GCN: CT03708</v>
      </c>
      <c r="D66" s="5" t="str">
        <f t="shared" si="4"/>
        <v>25/06/2018.</v>
      </c>
      <c r="E66" s="5" t="s">
        <v>10</v>
      </c>
      <c r="F66" s="5" t="s">
        <v>260</v>
      </c>
      <c r="G66" s="5" t="s">
        <v>11</v>
      </c>
      <c r="H66" s="5">
        <v>108</v>
      </c>
      <c r="I66" s="5" t="s">
        <v>12</v>
      </c>
      <c r="J66" s="5" t="s">
        <v>261</v>
      </c>
      <c r="K66" s="6" t="s">
        <v>261</v>
      </c>
      <c r="L66" s="14"/>
      <c r="M66" s="15" t="s">
        <v>262</v>
      </c>
      <c r="N66" s="8">
        <f t="shared" si="7"/>
        <v>0</v>
      </c>
      <c r="O66" s="16"/>
    </row>
    <row r="67" spans="1:15" s="17" customFormat="1" ht="12.75" x14ac:dyDescent="0.2">
      <c r="A67" s="5">
        <f t="shared" si="8"/>
        <v>53</v>
      </c>
      <c r="B67" s="5" t="str">
        <f t="shared" si="2"/>
        <v>CO 372026,</v>
      </c>
      <c r="C67" s="5" t="str">
        <f t="shared" si="3"/>
        <v>GCN: CT03709</v>
      </c>
      <c r="D67" s="5" t="str">
        <f t="shared" si="4"/>
        <v>25/06/2018.</v>
      </c>
      <c r="E67" s="5" t="s">
        <v>10</v>
      </c>
      <c r="F67" s="5" t="s">
        <v>263</v>
      </c>
      <c r="G67" s="5" t="s">
        <v>11</v>
      </c>
      <c r="H67" s="5">
        <v>108</v>
      </c>
      <c r="I67" s="5" t="s">
        <v>12</v>
      </c>
      <c r="J67" s="5" t="s">
        <v>264</v>
      </c>
      <c r="K67" s="6" t="s">
        <v>264</v>
      </c>
      <c r="L67" s="14"/>
      <c r="M67" s="15" t="s">
        <v>265</v>
      </c>
      <c r="N67" s="8">
        <f t="shared" si="7"/>
        <v>0</v>
      </c>
      <c r="O67" s="16"/>
    </row>
    <row r="68" spans="1:15" s="17" customFormat="1" ht="12.75" x14ac:dyDescent="0.2">
      <c r="A68" s="5">
        <f t="shared" si="8"/>
        <v>54</v>
      </c>
      <c r="B68" s="5" t="str">
        <f t="shared" si="2"/>
        <v>CO 372027,</v>
      </c>
      <c r="C68" s="5" t="str">
        <f t="shared" si="3"/>
        <v>GCN: CT03710</v>
      </c>
      <c r="D68" s="5" t="str">
        <f t="shared" si="4"/>
        <v>25/06/2018.</v>
      </c>
      <c r="E68" s="5" t="s">
        <v>10</v>
      </c>
      <c r="F68" s="5" t="s">
        <v>266</v>
      </c>
      <c r="G68" s="5" t="s">
        <v>11</v>
      </c>
      <c r="H68" s="5">
        <v>108</v>
      </c>
      <c r="I68" s="5" t="s">
        <v>12</v>
      </c>
      <c r="J68" s="5" t="s">
        <v>267</v>
      </c>
      <c r="K68" s="6" t="s">
        <v>267</v>
      </c>
      <c r="L68" s="14"/>
      <c r="M68" s="15" t="s">
        <v>268</v>
      </c>
      <c r="N68" s="8">
        <f t="shared" si="7"/>
        <v>0</v>
      </c>
      <c r="O68" s="16"/>
    </row>
    <row r="69" spans="1:15" s="17" customFormat="1" ht="12.75" x14ac:dyDescent="0.2">
      <c r="A69" s="5">
        <f t="shared" si="8"/>
        <v>55</v>
      </c>
      <c r="B69" s="5" t="str">
        <f t="shared" si="2"/>
        <v>CO 372028,</v>
      </c>
      <c r="C69" s="5" t="str">
        <f t="shared" si="3"/>
        <v>GCN: CT03711</v>
      </c>
      <c r="D69" s="5" t="str">
        <f t="shared" si="4"/>
        <v>25/06/2018.</v>
      </c>
      <c r="E69" s="5" t="s">
        <v>10</v>
      </c>
      <c r="F69" s="5" t="s">
        <v>269</v>
      </c>
      <c r="G69" s="5" t="s">
        <v>11</v>
      </c>
      <c r="H69" s="5">
        <v>108</v>
      </c>
      <c r="I69" s="5" t="s">
        <v>12</v>
      </c>
      <c r="J69" s="5" t="s">
        <v>270</v>
      </c>
      <c r="K69" s="6" t="s">
        <v>270</v>
      </c>
      <c r="L69" s="14"/>
      <c r="M69" s="15" t="s">
        <v>271</v>
      </c>
      <c r="N69" s="8">
        <f t="shared" si="7"/>
        <v>0</v>
      </c>
      <c r="O69" s="16"/>
    </row>
    <row r="70" spans="1:15" s="17" customFormat="1" ht="12.75" x14ac:dyDescent="0.2">
      <c r="A70" s="5">
        <f t="shared" si="8"/>
        <v>56</v>
      </c>
      <c r="B70" s="5" t="str">
        <f t="shared" si="2"/>
        <v>CO 372029,</v>
      </c>
      <c r="C70" s="5" t="str">
        <f t="shared" si="3"/>
        <v>GCN: CT03712</v>
      </c>
      <c r="D70" s="5" t="str">
        <f t="shared" si="4"/>
        <v>25/06/2018.</v>
      </c>
      <c r="E70" s="5" t="s">
        <v>10</v>
      </c>
      <c r="F70" s="5" t="s">
        <v>272</v>
      </c>
      <c r="G70" s="5" t="s">
        <v>11</v>
      </c>
      <c r="H70" s="5">
        <v>108</v>
      </c>
      <c r="I70" s="5" t="s">
        <v>12</v>
      </c>
      <c r="J70" s="5" t="s">
        <v>273</v>
      </c>
      <c r="K70" s="6" t="s">
        <v>273</v>
      </c>
      <c r="L70" s="14"/>
      <c r="M70" s="15" t="s">
        <v>274</v>
      </c>
      <c r="N70" s="8">
        <f t="shared" si="7"/>
        <v>0</v>
      </c>
      <c r="O70" s="16"/>
    </row>
    <row r="71" spans="1:15" s="17" customFormat="1" ht="12.75" x14ac:dyDescent="0.2">
      <c r="A71" s="5">
        <f t="shared" si="8"/>
        <v>57</v>
      </c>
      <c r="B71" s="5" t="str">
        <f t="shared" si="2"/>
        <v>CO 372030,</v>
      </c>
      <c r="C71" s="5" t="str">
        <f t="shared" si="3"/>
        <v>GCN: CT03713</v>
      </c>
      <c r="D71" s="5" t="str">
        <f t="shared" si="4"/>
        <v>25/06/2018.</v>
      </c>
      <c r="E71" s="5" t="s">
        <v>10</v>
      </c>
      <c r="F71" s="5" t="s">
        <v>275</v>
      </c>
      <c r="G71" s="5" t="s">
        <v>11</v>
      </c>
      <c r="H71" s="5">
        <v>108</v>
      </c>
      <c r="I71" s="5" t="s">
        <v>12</v>
      </c>
      <c r="J71" s="5" t="s">
        <v>276</v>
      </c>
      <c r="K71" s="6" t="s">
        <v>276</v>
      </c>
      <c r="L71" s="14"/>
      <c r="M71" s="15" t="s">
        <v>277</v>
      </c>
      <c r="N71" s="8">
        <f t="shared" si="7"/>
        <v>0</v>
      </c>
      <c r="O71" s="16"/>
    </row>
    <row r="72" spans="1:15" x14ac:dyDescent="0.25">
      <c r="A72" s="122" t="s">
        <v>286</v>
      </c>
      <c r="B72" s="122"/>
      <c r="C72" s="122"/>
      <c r="D72" s="122"/>
      <c r="E72" s="122"/>
      <c r="F72" s="122"/>
      <c r="G72" s="122"/>
      <c r="H72" s="10">
        <f>SUM(H43:H71)</f>
        <v>2592</v>
      </c>
      <c r="I72" s="11" t="e">
        <f>#REF!</f>
        <v>#REF!</v>
      </c>
      <c r="J72" s="12"/>
      <c r="K72" s="12"/>
      <c r="L72" s="12"/>
      <c r="M72" s="1"/>
      <c r="N72" s="8" t="e">
        <f t="shared" si="7"/>
        <v>#REF!</v>
      </c>
    </row>
    <row r="73" spans="1:15" ht="15.75" x14ac:dyDescent="0.25">
      <c r="A73" s="124" t="s">
        <v>288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4"/>
      <c r="M73" s="1"/>
      <c r="N73" s="8">
        <f t="shared" si="7"/>
        <v>0</v>
      </c>
    </row>
    <row r="74" spans="1:15" s="17" customFormat="1" ht="12.75" x14ac:dyDescent="0.2">
      <c r="A74" s="5">
        <f>A71+1</f>
        <v>58</v>
      </c>
      <c r="B74" s="5" t="str">
        <f t="shared" ref="B74:B86" si="9">MID(M74,79,10)</f>
        <v>CO 372041,</v>
      </c>
      <c r="C74" s="5" t="str">
        <f>MID(M74,104,12)</f>
        <v>GCN: CT03724</v>
      </c>
      <c r="D74" s="5" t="str">
        <f t="shared" ref="D74:D86" si="10">MID(M74,146,11)</f>
        <v>25/06/2018.</v>
      </c>
      <c r="E74" s="5" t="s">
        <v>10</v>
      </c>
      <c r="F74" s="5" t="s">
        <v>289</v>
      </c>
      <c r="G74" s="5" t="s">
        <v>11</v>
      </c>
      <c r="H74" s="5">
        <v>108</v>
      </c>
      <c r="I74" s="5" t="s">
        <v>12</v>
      </c>
      <c r="J74" s="5" t="s">
        <v>290</v>
      </c>
      <c r="K74" s="6" t="s">
        <v>290</v>
      </c>
      <c r="L74" s="14"/>
      <c r="M74" s="15" t="s">
        <v>291</v>
      </c>
      <c r="N74" s="8">
        <f t="shared" si="7"/>
        <v>0</v>
      </c>
      <c r="O74" s="16"/>
    </row>
    <row r="75" spans="1:15" s="17" customFormat="1" ht="12.75" x14ac:dyDescent="0.2">
      <c r="A75" s="5">
        <f t="shared" ref="A75:A86" si="11">A74+1</f>
        <v>59</v>
      </c>
      <c r="B75" s="5" t="str">
        <f t="shared" si="9"/>
        <v>CO 372042,</v>
      </c>
      <c r="C75" s="5" t="str">
        <f t="shared" ref="C75:C86" si="12">MID(M75,104,12)</f>
        <v>GCN: CT03725</v>
      </c>
      <c r="D75" s="5" t="str">
        <f t="shared" si="10"/>
        <v>25/06/2018.</v>
      </c>
      <c r="E75" s="5" t="s">
        <v>10</v>
      </c>
      <c r="F75" s="5" t="s">
        <v>292</v>
      </c>
      <c r="G75" s="5" t="s">
        <v>11</v>
      </c>
      <c r="H75" s="5">
        <v>108</v>
      </c>
      <c r="I75" s="5" t="s">
        <v>12</v>
      </c>
      <c r="J75" s="5" t="s">
        <v>293</v>
      </c>
      <c r="K75" s="6" t="s">
        <v>293</v>
      </c>
      <c r="L75" s="14"/>
      <c r="M75" s="15" t="s">
        <v>294</v>
      </c>
      <c r="N75" s="8">
        <f t="shared" si="7"/>
        <v>0</v>
      </c>
      <c r="O75" s="16"/>
    </row>
    <row r="76" spans="1:15" s="17" customFormat="1" ht="12.75" x14ac:dyDescent="0.2">
      <c r="A76" s="5">
        <f t="shared" si="11"/>
        <v>60</v>
      </c>
      <c r="B76" s="5" t="str">
        <f t="shared" si="9"/>
        <v>CO 372043,</v>
      </c>
      <c r="C76" s="5" t="str">
        <f t="shared" si="12"/>
        <v>GCN: CT03726</v>
      </c>
      <c r="D76" s="5" t="str">
        <f t="shared" si="10"/>
        <v>25/06/2018.</v>
      </c>
      <c r="E76" s="5" t="s">
        <v>10</v>
      </c>
      <c r="F76" s="5" t="s">
        <v>295</v>
      </c>
      <c r="G76" s="5" t="s">
        <v>11</v>
      </c>
      <c r="H76" s="5">
        <v>108</v>
      </c>
      <c r="I76" s="5" t="s">
        <v>12</v>
      </c>
      <c r="J76" s="5" t="s">
        <v>296</v>
      </c>
      <c r="K76" s="6" t="s">
        <v>296</v>
      </c>
      <c r="L76" s="14"/>
      <c r="M76" s="15" t="s">
        <v>297</v>
      </c>
      <c r="N76" s="8">
        <f t="shared" si="7"/>
        <v>0</v>
      </c>
      <c r="O76" s="16"/>
    </row>
    <row r="77" spans="1:15" s="17" customFormat="1" ht="12.75" x14ac:dyDescent="0.2">
      <c r="A77" s="5">
        <f t="shared" si="11"/>
        <v>61</v>
      </c>
      <c r="B77" s="5" t="str">
        <f t="shared" si="9"/>
        <v>CO 372044,</v>
      </c>
      <c r="C77" s="5" t="str">
        <f t="shared" si="12"/>
        <v>GCN: CT03727</v>
      </c>
      <c r="D77" s="5" t="str">
        <f t="shared" si="10"/>
        <v>25/06/2018.</v>
      </c>
      <c r="E77" s="5" t="s">
        <v>10</v>
      </c>
      <c r="F77" s="5" t="s">
        <v>298</v>
      </c>
      <c r="G77" s="5" t="s">
        <v>11</v>
      </c>
      <c r="H77" s="5">
        <v>108</v>
      </c>
      <c r="I77" s="5" t="s">
        <v>12</v>
      </c>
      <c r="J77" s="5" t="s">
        <v>299</v>
      </c>
      <c r="K77" s="6" t="s">
        <v>299</v>
      </c>
      <c r="L77" s="14"/>
      <c r="M77" s="15" t="s">
        <v>300</v>
      </c>
      <c r="N77" s="8">
        <f t="shared" si="7"/>
        <v>0</v>
      </c>
      <c r="O77" s="16"/>
    </row>
    <row r="78" spans="1:15" s="17" customFormat="1" ht="12.75" x14ac:dyDescent="0.2">
      <c r="A78" s="5">
        <f t="shared" si="11"/>
        <v>62</v>
      </c>
      <c r="B78" s="5" t="str">
        <f t="shared" si="9"/>
        <v>CO 372045,</v>
      </c>
      <c r="C78" s="5" t="str">
        <f t="shared" si="12"/>
        <v>GCN: CT03728</v>
      </c>
      <c r="D78" s="5" t="str">
        <f t="shared" si="10"/>
        <v>25/06/2018.</v>
      </c>
      <c r="E78" s="5" t="s">
        <v>10</v>
      </c>
      <c r="F78" s="5" t="s">
        <v>301</v>
      </c>
      <c r="G78" s="5" t="s">
        <v>11</v>
      </c>
      <c r="H78" s="5">
        <v>108</v>
      </c>
      <c r="I78" s="5" t="s">
        <v>12</v>
      </c>
      <c r="J78" s="5" t="s">
        <v>302</v>
      </c>
      <c r="K78" s="6" t="s">
        <v>302</v>
      </c>
      <c r="L78" s="14"/>
      <c r="M78" s="15" t="s">
        <v>303</v>
      </c>
      <c r="N78" s="8">
        <f t="shared" si="7"/>
        <v>0</v>
      </c>
      <c r="O78" s="16"/>
    </row>
    <row r="79" spans="1:15" s="17" customFormat="1" ht="12.75" x14ac:dyDescent="0.2">
      <c r="A79" s="5">
        <f t="shared" si="11"/>
        <v>63</v>
      </c>
      <c r="B79" s="5" t="str">
        <f t="shared" si="9"/>
        <v>CO 372046,</v>
      </c>
      <c r="C79" s="5" t="str">
        <f t="shared" si="12"/>
        <v>GCN: CT03729</v>
      </c>
      <c r="D79" s="5" t="str">
        <f t="shared" si="10"/>
        <v>25/06/2018.</v>
      </c>
      <c r="E79" s="5" t="s">
        <v>10</v>
      </c>
      <c r="F79" s="5" t="s">
        <v>12</v>
      </c>
      <c r="G79" s="5" t="s">
        <v>11</v>
      </c>
      <c r="H79" s="5">
        <v>108</v>
      </c>
      <c r="I79" s="5" t="s">
        <v>12</v>
      </c>
      <c r="J79" s="5" t="s">
        <v>304</v>
      </c>
      <c r="K79" s="6" t="s">
        <v>304</v>
      </c>
      <c r="L79" s="14"/>
      <c r="M79" s="15" t="s">
        <v>305</v>
      </c>
      <c r="N79" s="8">
        <f t="shared" si="7"/>
        <v>0</v>
      </c>
      <c r="O79" s="16"/>
    </row>
    <row r="80" spans="1:15" s="17" customFormat="1" ht="12.75" x14ac:dyDescent="0.2">
      <c r="A80" s="5">
        <f t="shared" si="11"/>
        <v>64</v>
      </c>
      <c r="B80" s="5" t="str">
        <f t="shared" si="9"/>
        <v>CO 372047,</v>
      </c>
      <c r="C80" s="5" t="str">
        <f t="shared" si="12"/>
        <v>GCN: CT03730</v>
      </c>
      <c r="D80" s="5" t="str">
        <f t="shared" si="10"/>
        <v>25/06/2018.</v>
      </c>
      <c r="E80" s="5" t="s">
        <v>10</v>
      </c>
      <c r="F80" s="5" t="s">
        <v>306</v>
      </c>
      <c r="G80" s="5" t="s">
        <v>11</v>
      </c>
      <c r="H80" s="5">
        <v>108</v>
      </c>
      <c r="I80" s="5" t="s">
        <v>12</v>
      </c>
      <c r="J80" s="5" t="s">
        <v>307</v>
      </c>
      <c r="K80" s="6" t="s">
        <v>307</v>
      </c>
      <c r="L80" s="14"/>
      <c r="M80" s="15" t="s">
        <v>308</v>
      </c>
      <c r="N80" s="8">
        <f t="shared" si="7"/>
        <v>0</v>
      </c>
      <c r="O80" s="16"/>
    </row>
    <row r="81" spans="1:15" s="17" customFormat="1" ht="12.75" x14ac:dyDescent="0.2">
      <c r="A81" s="5">
        <f t="shared" si="11"/>
        <v>65</v>
      </c>
      <c r="B81" s="5" t="str">
        <f t="shared" si="9"/>
        <v>CO 372048,</v>
      </c>
      <c r="C81" s="5" t="str">
        <f t="shared" si="12"/>
        <v>GCN: CT03731</v>
      </c>
      <c r="D81" s="5" t="str">
        <f t="shared" si="10"/>
        <v>25/06/2018.</v>
      </c>
      <c r="E81" s="5" t="s">
        <v>10</v>
      </c>
      <c r="F81" s="5" t="s">
        <v>309</v>
      </c>
      <c r="G81" s="5" t="s">
        <v>11</v>
      </c>
      <c r="H81" s="5">
        <v>116.3</v>
      </c>
      <c r="I81" s="5">
        <v>116.3</v>
      </c>
      <c r="J81" s="5" t="s">
        <v>310</v>
      </c>
      <c r="K81" s="6" t="s">
        <v>310</v>
      </c>
      <c r="L81" s="14"/>
      <c r="M81" s="15" t="s">
        <v>311</v>
      </c>
      <c r="N81" s="8">
        <f t="shared" si="7"/>
        <v>0</v>
      </c>
      <c r="O81" s="16"/>
    </row>
    <row r="82" spans="1:15" s="17" customFormat="1" ht="12.75" x14ac:dyDescent="0.2">
      <c r="A82" s="5">
        <f t="shared" si="11"/>
        <v>66</v>
      </c>
      <c r="B82" s="5" t="str">
        <f t="shared" si="9"/>
        <v>CO 372049,</v>
      </c>
      <c r="C82" s="5" t="str">
        <f t="shared" si="12"/>
        <v>GCN: CT03732</v>
      </c>
      <c r="D82" s="5" t="str">
        <f t="shared" si="10"/>
        <v>25/06/2018.</v>
      </c>
      <c r="E82" s="5" t="s">
        <v>10</v>
      </c>
      <c r="F82" s="5" t="s">
        <v>312</v>
      </c>
      <c r="G82" s="5" t="s">
        <v>11</v>
      </c>
      <c r="H82" s="5">
        <v>290.3</v>
      </c>
      <c r="I82" s="5">
        <v>290.3</v>
      </c>
      <c r="J82" s="5" t="s">
        <v>313</v>
      </c>
      <c r="K82" s="6" t="s">
        <v>313</v>
      </c>
      <c r="L82" s="14"/>
      <c r="M82" s="15" t="s">
        <v>314</v>
      </c>
      <c r="N82" s="8">
        <f t="shared" si="7"/>
        <v>0</v>
      </c>
      <c r="O82" s="16"/>
    </row>
    <row r="83" spans="1:15" s="17" customFormat="1" ht="12.75" x14ac:dyDescent="0.2">
      <c r="A83" s="5">
        <f t="shared" si="11"/>
        <v>67</v>
      </c>
      <c r="B83" s="5" t="str">
        <f t="shared" si="9"/>
        <v>CO 372050,</v>
      </c>
      <c r="C83" s="5" t="str">
        <f t="shared" si="12"/>
        <v>GCN: CT03733</v>
      </c>
      <c r="D83" s="5" t="str">
        <f t="shared" si="10"/>
        <v>25/06/2018.</v>
      </c>
      <c r="E83" s="5" t="s">
        <v>10</v>
      </c>
      <c r="F83" s="5" t="s">
        <v>315</v>
      </c>
      <c r="G83" s="5" t="s">
        <v>11</v>
      </c>
      <c r="H83" s="5">
        <v>108</v>
      </c>
      <c r="I83" s="5" t="s">
        <v>12</v>
      </c>
      <c r="J83" s="5" t="s">
        <v>316</v>
      </c>
      <c r="K83" s="6" t="s">
        <v>316</v>
      </c>
      <c r="L83" s="14"/>
      <c r="M83" s="15" t="s">
        <v>317</v>
      </c>
      <c r="N83" s="8">
        <f t="shared" si="7"/>
        <v>0</v>
      </c>
      <c r="O83" s="16"/>
    </row>
    <row r="84" spans="1:15" s="17" customFormat="1" ht="12.75" x14ac:dyDescent="0.2">
      <c r="A84" s="5">
        <f t="shared" si="11"/>
        <v>68</v>
      </c>
      <c r="B84" s="5" t="str">
        <f t="shared" si="9"/>
        <v>CO 372051,</v>
      </c>
      <c r="C84" s="5" t="str">
        <f t="shared" si="12"/>
        <v>GCN: CT03734</v>
      </c>
      <c r="D84" s="5" t="str">
        <f t="shared" si="10"/>
        <v>25/06/2018.</v>
      </c>
      <c r="E84" s="5" t="s">
        <v>10</v>
      </c>
      <c r="F84" s="5" t="s">
        <v>318</v>
      </c>
      <c r="G84" s="5" t="s">
        <v>11</v>
      </c>
      <c r="H84" s="5">
        <v>108</v>
      </c>
      <c r="I84" s="5" t="s">
        <v>12</v>
      </c>
      <c r="J84" s="5" t="s">
        <v>319</v>
      </c>
      <c r="K84" s="6" t="s">
        <v>319</v>
      </c>
      <c r="L84" s="14"/>
      <c r="M84" s="15" t="s">
        <v>320</v>
      </c>
      <c r="N84" s="8">
        <f t="shared" si="7"/>
        <v>0</v>
      </c>
      <c r="O84" s="16"/>
    </row>
    <row r="85" spans="1:15" s="17" customFormat="1" ht="12.75" x14ac:dyDescent="0.2">
      <c r="A85" s="5">
        <f t="shared" si="11"/>
        <v>69</v>
      </c>
      <c r="B85" s="5" t="str">
        <f t="shared" si="9"/>
        <v>CO 372052,</v>
      </c>
      <c r="C85" s="5" t="str">
        <f t="shared" si="12"/>
        <v>GCN: CT03735</v>
      </c>
      <c r="D85" s="5" t="str">
        <f t="shared" si="10"/>
        <v>25/06/2018.</v>
      </c>
      <c r="E85" s="5" t="s">
        <v>10</v>
      </c>
      <c r="F85" s="5" t="s">
        <v>321</v>
      </c>
      <c r="G85" s="5" t="s">
        <v>11</v>
      </c>
      <c r="H85" s="5">
        <v>108</v>
      </c>
      <c r="I85" s="5" t="s">
        <v>12</v>
      </c>
      <c r="J85" s="5" t="s">
        <v>322</v>
      </c>
      <c r="K85" s="6" t="s">
        <v>322</v>
      </c>
      <c r="L85" s="14"/>
      <c r="M85" s="15" t="s">
        <v>323</v>
      </c>
      <c r="N85" s="8">
        <f t="shared" si="7"/>
        <v>0</v>
      </c>
      <c r="O85" s="16"/>
    </row>
    <row r="86" spans="1:15" s="17" customFormat="1" ht="12.75" x14ac:dyDescent="0.2">
      <c r="A86" s="5">
        <f t="shared" si="11"/>
        <v>70</v>
      </c>
      <c r="B86" s="5" t="str">
        <f t="shared" si="9"/>
        <v>CO 372053,</v>
      </c>
      <c r="C86" s="5" t="str">
        <f t="shared" si="12"/>
        <v>GCN: CT03736</v>
      </c>
      <c r="D86" s="5" t="str">
        <f t="shared" si="10"/>
        <v>25/06/2018.</v>
      </c>
      <c r="E86" s="5" t="s">
        <v>10</v>
      </c>
      <c r="F86" s="5" t="s">
        <v>324</v>
      </c>
      <c r="G86" s="5" t="s">
        <v>11</v>
      </c>
      <c r="H86" s="5">
        <v>108</v>
      </c>
      <c r="I86" s="5" t="s">
        <v>12</v>
      </c>
      <c r="J86" s="5" t="s">
        <v>325</v>
      </c>
      <c r="K86" s="6" t="s">
        <v>325</v>
      </c>
      <c r="L86" s="14"/>
      <c r="M86" s="15" t="s">
        <v>326</v>
      </c>
      <c r="N86" s="8">
        <f t="shared" si="7"/>
        <v>0</v>
      </c>
      <c r="O86" s="16"/>
    </row>
    <row r="87" spans="1:15" x14ac:dyDescent="0.25">
      <c r="A87" s="122" t="s">
        <v>327</v>
      </c>
      <c r="B87" s="122"/>
      <c r="C87" s="122"/>
      <c r="D87" s="122"/>
      <c r="E87" s="122"/>
      <c r="F87" s="122"/>
      <c r="G87" s="122"/>
      <c r="H87" s="20">
        <f>SUM(H74:H86)</f>
        <v>1594.6</v>
      </c>
      <c r="I87" s="11" t="e">
        <f>#REF!</f>
        <v>#REF!</v>
      </c>
      <c r="J87" s="12"/>
      <c r="K87" s="12"/>
      <c r="L87" s="12"/>
      <c r="M87" s="1"/>
      <c r="N87" s="8" t="e">
        <f t="shared" si="7"/>
        <v>#REF!</v>
      </c>
    </row>
    <row r="88" spans="1:15" ht="15.75" x14ac:dyDescent="0.25">
      <c r="A88" s="124" t="s">
        <v>328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4"/>
      <c r="M88" s="1"/>
      <c r="N88" s="8">
        <f t="shared" si="7"/>
        <v>0</v>
      </c>
    </row>
    <row r="89" spans="1:15" s="17" customFormat="1" ht="12.75" x14ac:dyDescent="0.2">
      <c r="A89" s="5">
        <f>A86+1</f>
        <v>71</v>
      </c>
      <c r="B89" s="5" t="str">
        <f t="shared" ref="B89:B111" si="13">MID(M89,79,10)</f>
        <v>CO 372058,</v>
      </c>
      <c r="C89" s="5" t="str">
        <f t="shared" ref="C89:C111" si="14">MID(M89,104,12)</f>
        <v>GCN: CT03741</v>
      </c>
      <c r="D89" s="5" t="str">
        <f t="shared" ref="D89:D111" si="15">MID(M89,146,11)</f>
        <v>25/06/2018.</v>
      </c>
      <c r="E89" s="5" t="s">
        <v>10</v>
      </c>
      <c r="F89" s="5" t="s">
        <v>59</v>
      </c>
      <c r="G89" s="5" t="s">
        <v>11</v>
      </c>
      <c r="H89" s="5">
        <v>123</v>
      </c>
      <c r="I89" s="5" t="s">
        <v>329</v>
      </c>
      <c r="J89" s="5" t="s">
        <v>330</v>
      </c>
      <c r="K89" s="6" t="s">
        <v>330</v>
      </c>
      <c r="L89" s="14"/>
      <c r="M89" s="15" t="s">
        <v>331</v>
      </c>
      <c r="N89" s="8">
        <f t="shared" si="7"/>
        <v>0</v>
      </c>
      <c r="O89" s="16"/>
    </row>
    <row r="90" spans="1:15" s="17" customFormat="1" ht="12.75" x14ac:dyDescent="0.2">
      <c r="A90" s="5">
        <f t="shared" ref="A90:A98" si="16">A89+1</f>
        <v>72</v>
      </c>
      <c r="B90" s="5" t="str">
        <f t="shared" si="13"/>
        <v>CO 372059,</v>
      </c>
      <c r="C90" s="5" t="str">
        <f t="shared" si="14"/>
        <v>GCN: CT03742</v>
      </c>
      <c r="D90" s="5" t="str">
        <f t="shared" si="15"/>
        <v>25/06/2018.</v>
      </c>
      <c r="E90" s="5" t="s">
        <v>10</v>
      </c>
      <c r="F90" s="5" t="s">
        <v>332</v>
      </c>
      <c r="G90" s="5" t="s">
        <v>11</v>
      </c>
      <c r="H90" s="5">
        <v>123</v>
      </c>
      <c r="I90" s="5" t="s">
        <v>329</v>
      </c>
      <c r="J90" s="5" t="s">
        <v>333</v>
      </c>
      <c r="K90" s="6" t="s">
        <v>333</v>
      </c>
      <c r="L90" s="14"/>
      <c r="M90" s="15" t="s">
        <v>334</v>
      </c>
      <c r="N90" s="8">
        <f t="shared" si="7"/>
        <v>0</v>
      </c>
      <c r="O90" s="16"/>
    </row>
    <row r="91" spans="1:15" s="17" customFormat="1" ht="12.75" x14ac:dyDescent="0.2">
      <c r="A91" s="5">
        <f t="shared" si="16"/>
        <v>73</v>
      </c>
      <c r="B91" s="5" t="str">
        <f t="shared" si="13"/>
        <v>CO 372060,</v>
      </c>
      <c r="C91" s="5" t="str">
        <f t="shared" si="14"/>
        <v>GCN: CT03743</v>
      </c>
      <c r="D91" s="5" t="str">
        <f t="shared" si="15"/>
        <v>25/06/2018.</v>
      </c>
      <c r="E91" s="5" t="s">
        <v>10</v>
      </c>
      <c r="F91" s="5" t="s">
        <v>335</v>
      </c>
      <c r="G91" s="5" t="s">
        <v>11</v>
      </c>
      <c r="H91" s="5">
        <v>123</v>
      </c>
      <c r="I91" s="5" t="s">
        <v>329</v>
      </c>
      <c r="J91" s="5" t="s">
        <v>336</v>
      </c>
      <c r="K91" s="6" t="s">
        <v>336</v>
      </c>
      <c r="L91" s="14"/>
      <c r="M91" s="15" t="s">
        <v>337</v>
      </c>
      <c r="N91" s="8">
        <f t="shared" si="7"/>
        <v>0</v>
      </c>
      <c r="O91" s="16"/>
    </row>
    <row r="92" spans="1:15" s="17" customFormat="1" ht="12.75" x14ac:dyDescent="0.2">
      <c r="A92" s="5">
        <f t="shared" si="16"/>
        <v>74</v>
      </c>
      <c r="B92" s="5" t="str">
        <f t="shared" si="13"/>
        <v>CO 372061,</v>
      </c>
      <c r="C92" s="5" t="str">
        <f t="shared" si="14"/>
        <v>GCN: CT03744</v>
      </c>
      <c r="D92" s="5" t="str">
        <f t="shared" si="15"/>
        <v>25/06/2018.</v>
      </c>
      <c r="E92" s="5" t="s">
        <v>10</v>
      </c>
      <c r="F92" s="5" t="s">
        <v>329</v>
      </c>
      <c r="G92" s="5" t="s">
        <v>11</v>
      </c>
      <c r="H92" s="5">
        <v>123</v>
      </c>
      <c r="I92" s="5" t="s">
        <v>329</v>
      </c>
      <c r="J92" s="5" t="s">
        <v>338</v>
      </c>
      <c r="K92" s="6" t="s">
        <v>338</v>
      </c>
      <c r="L92" s="14"/>
      <c r="M92" s="15" t="s">
        <v>339</v>
      </c>
      <c r="N92" s="8">
        <f t="shared" si="7"/>
        <v>0</v>
      </c>
      <c r="O92" s="16"/>
    </row>
    <row r="93" spans="1:15" s="17" customFormat="1" ht="12.75" x14ac:dyDescent="0.2">
      <c r="A93" s="5">
        <f t="shared" si="16"/>
        <v>75</v>
      </c>
      <c r="B93" s="5" t="str">
        <f t="shared" si="13"/>
        <v>CO 372062,</v>
      </c>
      <c r="C93" s="5" t="str">
        <f t="shared" si="14"/>
        <v>GCN: CT03745</v>
      </c>
      <c r="D93" s="5" t="str">
        <f t="shared" si="15"/>
        <v>25/06/2018.</v>
      </c>
      <c r="E93" s="5" t="s">
        <v>10</v>
      </c>
      <c r="F93" s="5" t="s">
        <v>340</v>
      </c>
      <c r="G93" s="5" t="s">
        <v>11</v>
      </c>
      <c r="H93" s="5">
        <v>123</v>
      </c>
      <c r="I93" s="5" t="s">
        <v>329</v>
      </c>
      <c r="J93" s="5" t="s">
        <v>341</v>
      </c>
      <c r="K93" s="6" t="s">
        <v>341</v>
      </c>
      <c r="L93" s="14"/>
      <c r="M93" s="15" t="s">
        <v>342</v>
      </c>
      <c r="N93" s="8">
        <f t="shared" si="7"/>
        <v>0</v>
      </c>
      <c r="O93" s="16"/>
    </row>
    <row r="94" spans="1:15" s="17" customFormat="1" ht="12.75" x14ac:dyDescent="0.2">
      <c r="A94" s="5">
        <f t="shared" si="16"/>
        <v>76</v>
      </c>
      <c r="B94" s="5" t="str">
        <f t="shared" si="13"/>
        <v>CO 372063,</v>
      </c>
      <c r="C94" s="5" t="str">
        <f t="shared" si="14"/>
        <v>GCN: CT03746</v>
      </c>
      <c r="D94" s="5" t="str">
        <f t="shared" si="15"/>
        <v>25/06/2018.</v>
      </c>
      <c r="E94" s="5" t="s">
        <v>10</v>
      </c>
      <c r="F94" s="5" t="s">
        <v>343</v>
      </c>
      <c r="G94" s="5" t="s">
        <v>11</v>
      </c>
      <c r="H94" s="5">
        <v>123</v>
      </c>
      <c r="I94" s="5" t="s">
        <v>329</v>
      </c>
      <c r="J94" s="5" t="s">
        <v>344</v>
      </c>
      <c r="K94" s="6" t="s">
        <v>344</v>
      </c>
      <c r="L94" s="14"/>
      <c r="M94" s="15" t="s">
        <v>345</v>
      </c>
      <c r="N94" s="8">
        <f t="shared" si="7"/>
        <v>0</v>
      </c>
      <c r="O94" s="16"/>
    </row>
    <row r="95" spans="1:15" s="17" customFormat="1" ht="12.75" x14ac:dyDescent="0.2">
      <c r="A95" s="5">
        <f t="shared" si="16"/>
        <v>77</v>
      </c>
      <c r="B95" s="5" t="str">
        <f t="shared" si="13"/>
        <v>CO 372064,</v>
      </c>
      <c r="C95" s="5" t="str">
        <f t="shared" si="14"/>
        <v>GCN: CT03747</v>
      </c>
      <c r="D95" s="5" t="str">
        <f t="shared" si="15"/>
        <v>25/06/2018.</v>
      </c>
      <c r="E95" s="5" t="s">
        <v>10</v>
      </c>
      <c r="F95" s="5" t="s">
        <v>346</v>
      </c>
      <c r="G95" s="5" t="s">
        <v>11</v>
      </c>
      <c r="H95" s="5">
        <v>123</v>
      </c>
      <c r="I95" s="5" t="s">
        <v>329</v>
      </c>
      <c r="J95" s="5" t="s">
        <v>347</v>
      </c>
      <c r="K95" s="6" t="s">
        <v>347</v>
      </c>
      <c r="L95" s="14"/>
      <c r="M95" s="15" t="s">
        <v>348</v>
      </c>
      <c r="N95" s="8">
        <f t="shared" si="7"/>
        <v>0</v>
      </c>
      <c r="O95" s="16"/>
    </row>
    <row r="96" spans="1:15" s="17" customFormat="1" ht="12.75" x14ac:dyDescent="0.2">
      <c r="A96" s="5">
        <f t="shared" si="16"/>
        <v>78</v>
      </c>
      <c r="B96" s="5" t="str">
        <f t="shared" si="13"/>
        <v>CO 372065,</v>
      </c>
      <c r="C96" s="5" t="str">
        <f t="shared" si="14"/>
        <v>GCN: CT03748</v>
      </c>
      <c r="D96" s="5" t="str">
        <f t="shared" si="15"/>
        <v>25/06/2018.</v>
      </c>
      <c r="E96" s="5" t="s">
        <v>10</v>
      </c>
      <c r="F96" s="5" t="s">
        <v>349</v>
      </c>
      <c r="G96" s="5" t="s">
        <v>11</v>
      </c>
      <c r="H96" s="5">
        <v>123</v>
      </c>
      <c r="I96" s="5" t="s">
        <v>329</v>
      </c>
      <c r="J96" s="5" t="s">
        <v>350</v>
      </c>
      <c r="K96" s="6" t="s">
        <v>350</v>
      </c>
      <c r="L96" s="14"/>
      <c r="M96" s="15" t="s">
        <v>351</v>
      </c>
      <c r="N96" s="8">
        <f t="shared" si="7"/>
        <v>0</v>
      </c>
      <c r="O96" s="16"/>
    </row>
    <row r="97" spans="1:20" s="17" customFormat="1" ht="12.75" x14ac:dyDescent="0.2">
      <c r="A97" s="5">
        <f t="shared" si="16"/>
        <v>79</v>
      </c>
      <c r="B97" s="5" t="str">
        <f t="shared" si="13"/>
        <v>CO 372066,</v>
      </c>
      <c r="C97" s="5" t="str">
        <f t="shared" si="14"/>
        <v>GCN: CT03749</v>
      </c>
      <c r="D97" s="5" t="str">
        <f t="shared" si="15"/>
        <v>25/06/2018.</v>
      </c>
      <c r="E97" s="5" t="s">
        <v>10</v>
      </c>
      <c r="F97" s="5" t="s">
        <v>352</v>
      </c>
      <c r="G97" s="5" t="s">
        <v>11</v>
      </c>
      <c r="H97" s="5">
        <v>123</v>
      </c>
      <c r="I97" s="5" t="s">
        <v>329</v>
      </c>
      <c r="J97" s="5" t="s">
        <v>353</v>
      </c>
      <c r="K97" s="6" t="s">
        <v>353</v>
      </c>
      <c r="L97" s="14"/>
      <c r="M97" s="15" t="s">
        <v>354</v>
      </c>
      <c r="N97" s="8">
        <f t="shared" si="7"/>
        <v>0</v>
      </c>
      <c r="O97" s="16"/>
    </row>
    <row r="98" spans="1:20" s="17" customFormat="1" ht="12.75" x14ac:dyDescent="0.2">
      <c r="A98" s="5">
        <f t="shared" si="16"/>
        <v>80</v>
      </c>
      <c r="B98" s="5" t="str">
        <f t="shared" si="13"/>
        <v>CO 372067,</v>
      </c>
      <c r="C98" s="5" t="str">
        <f t="shared" si="14"/>
        <v>GCN: CT03750</v>
      </c>
      <c r="D98" s="5" t="str">
        <f t="shared" si="15"/>
        <v>25/06/2018.</v>
      </c>
      <c r="E98" s="5" t="s">
        <v>10</v>
      </c>
      <c r="F98" s="5" t="s">
        <v>355</v>
      </c>
      <c r="G98" s="5" t="s">
        <v>11</v>
      </c>
      <c r="H98" s="5">
        <v>123</v>
      </c>
      <c r="I98" s="5" t="s">
        <v>329</v>
      </c>
      <c r="J98" s="5" t="s">
        <v>356</v>
      </c>
      <c r="K98" s="6" t="s">
        <v>356</v>
      </c>
      <c r="L98" s="14"/>
      <c r="M98" s="15" t="s">
        <v>357</v>
      </c>
      <c r="N98" s="8">
        <f t="shared" si="7"/>
        <v>0</v>
      </c>
      <c r="O98" s="16"/>
    </row>
    <row r="99" spans="1:20" s="30" customFormat="1" ht="12.75" hidden="1" x14ac:dyDescent="0.2">
      <c r="A99" s="35"/>
      <c r="B99" s="35" t="str">
        <f t="shared" si="13"/>
        <v>CO 372068,</v>
      </c>
      <c r="C99" s="35" t="str">
        <f t="shared" si="14"/>
        <v>GCN: CT03751</v>
      </c>
      <c r="D99" s="35" t="str">
        <f t="shared" si="15"/>
        <v>25/06/2018.</v>
      </c>
      <c r="E99" s="35" t="s">
        <v>10</v>
      </c>
      <c r="F99" s="35" t="s">
        <v>358</v>
      </c>
      <c r="G99" s="35" t="s">
        <v>11</v>
      </c>
      <c r="H99" s="35"/>
      <c r="I99" s="35">
        <v>317.3</v>
      </c>
      <c r="J99" s="35" t="s">
        <v>359</v>
      </c>
      <c r="K99" s="34" t="s">
        <v>359</v>
      </c>
      <c r="L99" s="34" t="s">
        <v>1621</v>
      </c>
      <c r="M99" s="31" t="s">
        <v>360</v>
      </c>
      <c r="N99" s="32">
        <f t="shared" si="7"/>
        <v>-317.3</v>
      </c>
      <c r="O99" s="33"/>
      <c r="T99" s="30" t="e">
        <f>#REF!+1</f>
        <v>#REF!</v>
      </c>
    </row>
    <row r="100" spans="1:20" s="30" customFormat="1" ht="12.75" hidden="1" x14ac:dyDescent="0.2">
      <c r="A100" s="35"/>
      <c r="B100" s="35" t="str">
        <f t="shared" si="13"/>
        <v>CO 372069,</v>
      </c>
      <c r="C100" s="35" t="str">
        <f t="shared" si="14"/>
        <v>GCN: CT03752</v>
      </c>
      <c r="D100" s="35" t="str">
        <f t="shared" si="15"/>
        <v>25/06/2018.</v>
      </c>
      <c r="E100" s="35" t="s">
        <v>10</v>
      </c>
      <c r="F100" s="35" t="s">
        <v>361</v>
      </c>
      <c r="G100" s="35" t="s">
        <v>11</v>
      </c>
      <c r="H100" s="35"/>
      <c r="I100" s="35">
        <v>316.2</v>
      </c>
      <c r="J100" s="35" t="s">
        <v>362</v>
      </c>
      <c r="K100" s="34" t="s">
        <v>362</v>
      </c>
      <c r="L100" s="34" t="s">
        <v>1621</v>
      </c>
      <c r="M100" s="31" t="s">
        <v>363</v>
      </c>
      <c r="N100" s="32">
        <f t="shared" si="7"/>
        <v>-316.2</v>
      </c>
      <c r="O100" s="33"/>
      <c r="T100" s="30" t="e">
        <f t="shared" ref="T100:T101" si="17">T99+1</f>
        <v>#REF!</v>
      </c>
    </row>
    <row r="101" spans="1:20" s="30" customFormat="1" ht="12.75" hidden="1" x14ac:dyDescent="0.2">
      <c r="A101" s="35"/>
      <c r="B101" s="35" t="str">
        <f t="shared" si="13"/>
        <v>CO 372070,</v>
      </c>
      <c r="C101" s="35" t="str">
        <f t="shared" si="14"/>
        <v>GCN: CT03753</v>
      </c>
      <c r="D101" s="35" t="str">
        <f t="shared" si="15"/>
        <v>25/06/2018.</v>
      </c>
      <c r="E101" s="35" t="s">
        <v>10</v>
      </c>
      <c r="F101" s="35" t="s">
        <v>364</v>
      </c>
      <c r="G101" s="35" t="s">
        <v>11</v>
      </c>
      <c r="H101" s="35"/>
      <c r="I101" s="35" t="s">
        <v>365</v>
      </c>
      <c r="J101" s="35" t="s">
        <v>366</v>
      </c>
      <c r="K101" s="34" t="s">
        <v>366</v>
      </c>
      <c r="L101" s="34" t="s">
        <v>1621</v>
      </c>
      <c r="M101" s="31" t="s">
        <v>367</v>
      </c>
      <c r="N101" s="32">
        <f t="shared" si="7"/>
        <v>-264</v>
      </c>
      <c r="O101" s="33"/>
      <c r="T101" s="30" t="e">
        <f t="shared" si="17"/>
        <v>#REF!</v>
      </c>
    </row>
    <row r="102" spans="1:20" s="17" customFormat="1" ht="12.75" x14ac:dyDescent="0.2">
      <c r="A102" s="5">
        <f>A98+1</f>
        <v>81</v>
      </c>
      <c r="B102" s="5" t="str">
        <f t="shared" si="13"/>
        <v>CO 372071,</v>
      </c>
      <c r="C102" s="5" t="str">
        <f t="shared" si="14"/>
        <v>GCN: CT03754</v>
      </c>
      <c r="D102" s="5" t="str">
        <f t="shared" si="15"/>
        <v>25/06/2018.</v>
      </c>
      <c r="E102" s="5" t="s">
        <v>10</v>
      </c>
      <c r="F102" s="5" t="s">
        <v>368</v>
      </c>
      <c r="G102" s="5" t="s">
        <v>11</v>
      </c>
      <c r="H102" s="5">
        <v>123</v>
      </c>
      <c r="I102" s="5" t="s">
        <v>329</v>
      </c>
      <c r="J102" s="5" t="s">
        <v>369</v>
      </c>
      <c r="K102" s="6" t="s">
        <v>369</v>
      </c>
      <c r="L102" s="14"/>
      <c r="M102" s="15" t="s">
        <v>370</v>
      </c>
      <c r="N102" s="8">
        <f t="shared" si="7"/>
        <v>0</v>
      </c>
      <c r="O102" s="16"/>
    </row>
    <row r="103" spans="1:20" s="17" customFormat="1" ht="12.75" x14ac:dyDescent="0.2">
      <c r="A103" s="5">
        <f t="shared" ref="A103:A111" si="18">A102+1</f>
        <v>82</v>
      </c>
      <c r="B103" s="5" t="str">
        <f t="shared" si="13"/>
        <v>CO 372072,</v>
      </c>
      <c r="C103" s="5" t="str">
        <f t="shared" si="14"/>
        <v>GCN: CT03755</v>
      </c>
      <c r="D103" s="5" t="str">
        <f t="shared" si="15"/>
        <v>25/06/2018.</v>
      </c>
      <c r="E103" s="5" t="s">
        <v>10</v>
      </c>
      <c r="F103" s="5" t="s">
        <v>371</v>
      </c>
      <c r="G103" s="5" t="s">
        <v>11</v>
      </c>
      <c r="H103" s="5">
        <v>123</v>
      </c>
      <c r="I103" s="5" t="s">
        <v>329</v>
      </c>
      <c r="J103" s="5" t="s">
        <v>372</v>
      </c>
      <c r="K103" s="6" t="s">
        <v>372</v>
      </c>
      <c r="L103" s="14"/>
      <c r="M103" s="15" t="s">
        <v>373</v>
      </c>
      <c r="N103" s="8">
        <f t="shared" si="7"/>
        <v>0</v>
      </c>
      <c r="O103" s="16"/>
    </row>
    <row r="104" spans="1:20" s="17" customFormat="1" ht="12.75" x14ac:dyDescent="0.2">
      <c r="A104" s="5">
        <f t="shared" si="18"/>
        <v>83</v>
      </c>
      <c r="B104" s="5" t="str">
        <f t="shared" si="13"/>
        <v>CO 372073,</v>
      </c>
      <c r="C104" s="5" t="str">
        <f t="shared" si="14"/>
        <v>GCN: CT03756</v>
      </c>
      <c r="D104" s="5" t="str">
        <f t="shared" si="15"/>
        <v>25/06/2018.</v>
      </c>
      <c r="E104" s="5" t="s">
        <v>10</v>
      </c>
      <c r="F104" s="5" t="s">
        <v>374</v>
      </c>
      <c r="G104" s="5" t="s">
        <v>11</v>
      </c>
      <c r="H104" s="5">
        <v>123</v>
      </c>
      <c r="I104" s="5" t="s">
        <v>329</v>
      </c>
      <c r="J104" s="5" t="s">
        <v>375</v>
      </c>
      <c r="K104" s="6" t="s">
        <v>375</v>
      </c>
      <c r="L104" s="14"/>
      <c r="M104" s="15" t="s">
        <v>376</v>
      </c>
      <c r="N104" s="8">
        <f t="shared" si="7"/>
        <v>0</v>
      </c>
      <c r="O104" s="16"/>
    </row>
    <row r="105" spans="1:20" s="17" customFormat="1" ht="12.75" x14ac:dyDescent="0.2">
      <c r="A105" s="5">
        <f t="shared" si="18"/>
        <v>84</v>
      </c>
      <c r="B105" s="5" t="str">
        <f t="shared" si="13"/>
        <v>CO 372074,</v>
      </c>
      <c r="C105" s="5" t="str">
        <f t="shared" si="14"/>
        <v>GCN: CT03757</v>
      </c>
      <c r="D105" s="5" t="str">
        <f t="shared" si="15"/>
        <v>25/06/2018.</v>
      </c>
      <c r="E105" s="5" t="s">
        <v>10</v>
      </c>
      <c r="F105" s="5" t="s">
        <v>377</v>
      </c>
      <c r="G105" s="5" t="s">
        <v>11</v>
      </c>
      <c r="H105" s="5">
        <v>123</v>
      </c>
      <c r="I105" s="5" t="s">
        <v>329</v>
      </c>
      <c r="J105" s="5" t="s">
        <v>378</v>
      </c>
      <c r="K105" s="6" t="s">
        <v>378</v>
      </c>
      <c r="L105" s="14"/>
      <c r="M105" s="15" t="s">
        <v>379</v>
      </c>
      <c r="N105" s="8">
        <f t="shared" si="7"/>
        <v>0</v>
      </c>
      <c r="O105" s="16"/>
    </row>
    <row r="106" spans="1:20" s="17" customFormat="1" ht="12.75" x14ac:dyDescent="0.2">
      <c r="A106" s="5">
        <f t="shared" si="18"/>
        <v>85</v>
      </c>
      <c r="B106" s="5" t="str">
        <f t="shared" si="13"/>
        <v>CO 372075,</v>
      </c>
      <c r="C106" s="5" t="str">
        <f t="shared" si="14"/>
        <v>GCN: CT03758</v>
      </c>
      <c r="D106" s="5" t="str">
        <f t="shared" si="15"/>
        <v>25/06/2018.</v>
      </c>
      <c r="E106" s="5" t="s">
        <v>10</v>
      </c>
      <c r="F106" s="5" t="s">
        <v>380</v>
      </c>
      <c r="G106" s="5" t="s">
        <v>11</v>
      </c>
      <c r="H106" s="5">
        <v>123</v>
      </c>
      <c r="I106" s="5" t="s">
        <v>329</v>
      </c>
      <c r="J106" s="5" t="s">
        <v>381</v>
      </c>
      <c r="K106" s="6" t="s">
        <v>381</v>
      </c>
      <c r="L106" s="14"/>
      <c r="M106" s="15" t="s">
        <v>382</v>
      </c>
      <c r="N106" s="8">
        <f t="shared" si="7"/>
        <v>0</v>
      </c>
      <c r="O106" s="16"/>
    </row>
    <row r="107" spans="1:20" s="17" customFormat="1" ht="12.75" x14ac:dyDescent="0.2">
      <c r="A107" s="5">
        <f t="shared" si="18"/>
        <v>86</v>
      </c>
      <c r="B107" s="5" t="str">
        <f t="shared" si="13"/>
        <v>CO 372076,</v>
      </c>
      <c r="C107" s="5" t="str">
        <f t="shared" si="14"/>
        <v>GCN: CT03759</v>
      </c>
      <c r="D107" s="5" t="str">
        <f t="shared" si="15"/>
        <v>25/06/2018.</v>
      </c>
      <c r="E107" s="5" t="s">
        <v>10</v>
      </c>
      <c r="F107" s="5" t="s">
        <v>383</v>
      </c>
      <c r="G107" s="5" t="s">
        <v>11</v>
      </c>
      <c r="H107" s="5">
        <v>123</v>
      </c>
      <c r="I107" s="5" t="s">
        <v>329</v>
      </c>
      <c r="J107" s="5" t="s">
        <v>384</v>
      </c>
      <c r="K107" s="6" t="s">
        <v>384</v>
      </c>
      <c r="L107" s="14"/>
      <c r="M107" s="15" t="s">
        <v>385</v>
      </c>
      <c r="N107" s="8">
        <f t="shared" si="7"/>
        <v>0</v>
      </c>
      <c r="O107" s="16"/>
    </row>
    <row r="108" spans="1:20" s="17" customFormat="1" ht="12.75" x14ac:dyDescent="0.2">
      <c r="A108" s="5">
        <f t="shared" si="18"/>
        <v>87</v>
      </c>
      <c r="B108" s="5" t="str">
        <f t="shared" si="13"/>
        <v>CO 372077,</v>
      </c>
      <c r="C108" s="5" t="str">
        <f t="shared" si="14"/>
        <v>GCN: CT03760</v>
      </c>
      <c r="D108" s="5" t="str">
        <f t="shared" si="15"/>
        <v>25/06/2018.</v>
      </c>
      <c r="E108" s="5" t="s">
        <v>10</v>
      </c>
      <c r="F108" s="5" t="s">
        <v>386</v>
      </c>
      <c r="G108" s="5" t="s">
        <v>11</v>
      </c>
      <c r="H108" s="5">
        <v>123</v>
      </c>
      <c r="I108" s="5" t="s">
        <v>329</v>
      </c>
      <c r="J108" s="5" t="s">
        <v>387</v>
      </c>
      <c r="K108" s="6" t="s">
        <v>387</v>
      </c>
      <c r="L108" s="14"/>
      <c r="M108" s="15" t="s">
        <v>388</v>
      </c>
      <c r="N108" s="8">
        <f t="shared" si="7"/>
        <v>0</v>
      </c>
      <c r="O108" s="16"/>
    </row>
    <row r="109" spans="1:20" s="17" customFormat="1" ht="12.75" x14ac:dyDescent="0.2">
      <c r="A109" s="5">
        <f t="shared" si="18"/>
        <v>88</v>
      </c>
      <c r="B109" s="5" t="str">
        <f t="shared" si="13"/>
        <v>CO 372078,</v>
      </c>
      <c r="C109" s="5" t="str">
        <f t="shared" si="14"/>
        <v>GCN: CT03761</v>
      </c>
      <c r="D109" s="5" t="str">
        <f t="shared" si="15"/>
        <v>25/06/2018.</v>
      </c>
      <c r="E109" s="5" t="s">
        <v>10</v>
      </c>
      <c r="F109" s="5" t="s">
        <v>389</v>
      </c>
      <c r="G109" s="5" t="s">
        <v>11</v>
      </c>
      <c r="H109" s="5">
        <v>123</v>
      </c>
      <c r="I109" s="5" t="s">
        <v>329</v>
      </c>
      <c r="J109" s="5" t="s">
        <v>390</v>
      </c>
      <c r="K109" s="6" t="s">
        <v>390</v>
      </c>
      <c r="L109" s="14"/>
      <c r="M109" s="15" t="s">
        <v>391</v>
      </c>
      <c r="N109" s="8">
        <f t="shared" si="7"/>
        <v>0</v>
      </c>
      <c r="O109" s="16"/>
    </row>
    <row r="110" spans="1:20" s="17" customFormat="1" ht="12.75" x14ac:dyDescent="0.2">
      <c r="A110" s="5">
        <f t="shared" si="18"/>
        <v>89</v>
      </c>
      <c r="B110" s="5" t="str">
        <f t="shared" si="13"/>
        <v>CO 372079,</v>
      </c>
      <c r="C110" s="5" t="str">
        <f t="shared" si="14"/>
        <v>GCN: CT03762</v>
      </c>
      <c r="D110" s="5" t="str">
        <f t="shared" si="15"/>
        <v>25/06/2018.</v>
      </c>
      <c r="E110" s="5" t="s">
        <v>10</v>
      </c>
      <c r="F110" s="5" t="s">
        <v>392</v>
      </c>
      <c r="G110" s="5" t="s">
        <v>11</v>
      </c>
      <c r="H110" s="5">
        <v>123</v>
      </c>
      <c r="I110" s="5" t="s">
        <v>329</v>
      </c>
      <c r="J110" s="5" t="s">
        <v>393</v>
      </c>
      <c r="K110" s="6" t="s">
        <v>393</v>
      </c>
      <c r="L110" s="14"/>
      <c r="M110" s="15" t="s">
        <v>394</v>
      </c>
      <c r="N110" s="8">
        <f t="shared" ref="N110:N165" si="19">H110-I110</f>
        <v>0</v>
      </c>
      <c r="O110" s="16"/>
    </row>
    <row r="111" spans="1:20" s="17" customFormat="1" ht="12.75" x14ac:dyDescent="0.2">
      <c r="A111" s="5">
        <f t="shared" si="18"/>
        <v>90</v>
      </c>
      <c r="B111" s="5" t="str">
        <f t="shared" si="13"/>
        <v>CO 372080,</v>
      </c>
      <c r="C111" s="5" t="str">
        <f t="shared" si="14"/>
        <v>GCN: CT03763</v>
      </c>
      <c r="D111" s="5" t="str">
        <f t="shared" si="15"/>
        <v>25/06/2018.</v>
      </c>
      <c r="E111" s="5" t="s">
        <v>10</v>
      </c>
      <c r="F111" s="5" t="s">
        <v>395</v>
      </c>
      <c r="G111" s="5" t="s">
        <v>11</v>
      </c>
      <c r="H111" s="5">
        <v>123</v>
      </c>
      <c r="I111" s="5" t="s">
        <v>329</v>
      </c>
      <c r="J111" s="5" t="s">
        <v>396</v>
      </c>
      <c r="K111" s="6" t="s">
        <v>396</v>
      </c>
      <c r="L111" s="14"/>
      <c r="M111" s="15" t="s">
        <v>397</v>
      </c>
      <c r="N111" s="8">
        <f t="shared" si="19"/>
        <v>0</v>
      </c>
      <c r="O111" s="16"/>
    </row>
    <row r="112" spans="1:20" x14ac:dyDescent="0.25">
      <c r="A112" s="122" t="s">
        <v>398</v>
      </c>
      <c r="B112" s="122"/>
      <c r="C112" s="122"/>
      <c r="D112" s="122"/>
      <c r="E112" s="122"/>
      <c r="F112" s="122"/>
      <c r="G112" s="122"/>
      <c r="H112" s="20">
        <f>SUM(H89:H111)</f>
        <v>2460</v>
      </c>
      <c r="I112" s="11" t="e">
        <f>#REF!</f>
        <v>#REF!</v>
      </c>
      <c r="J112" s="12"/>
      <c r="K112" s="12"/>
      <c r="L112" s="12"/>
      <c r="M112" s="1"/>
      <c r="N112" s="8" t="e">
        <f t="shared" si="19"/>
        <v>#REF!</v>
      </c>
    </row>
    <row r="113" spans="1:15" ht="15.75" x14ac:dyDescent="0.25">
      <c r="A113" s="124" t="s">
        <v>399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4"/>
      <c r="M113" s="1"/>
      <c r="N113" s="8">
        <f t="shared" si="19"/>
        <v>0</v>
      </c>
    </row>
    <row r="114" spans="1:15" s="18" customFormat="1" ht="12.75" x14ac:dyDescent="0.2">
      <c r="A114" s="5">
        <f>A111+1</f>
        <v>91</v>
      </c>
      <c r="B114" s="5" t="str">
        <f t="shared" ref="B114:B136" si="20">MID(M114,79,10)</f>
        <v>CO 372114,</v>
      </c>
      <c r="C114" s="5" t="str">
        <f t="shared" ref="C114:C136" si="21">MID(M114,104,12)</f>
        <v>GCN: CT03797</v>
      </c>
      <c r="D114" s="5" t="str">
        <f t="shared" ref="D114:D136" si="22">MID(M114,146,11)</f>
        <v>25/06/2018.</v>
      </c>
      <c r="E114" s="5" t="s">
        <v>10</v>
      </c>
      <c r="F114" s="5" t="s">
        <v>401</v>
      </c>
      <c r="G114" s="5" t="s">
        <v>11</v>
      </c>
      <c r="H114" s="5">
        <v>108</v>
      </c>
      <c r="I114" s="5" t="s">
        <v>12</v>
      </c>
      <c r="J114" s="5" t="s">
        <v>402</v>
      </c>
      <c r="K114" s="6" t="s">
        <v>402</v>
      </c>
      <c r="L114" s="14"/>
      <c r="M114" s="15" t="s">
        <v>403</v>
      </c>
      <c r="N114" s="8">
        <f t="shared" si="19"/>
        <v>0</v>
      </c>
      <c r="O114" s="16"/>
    </row>
    <row r="115" spans="1:15" s="18" customFormat="1" ht="12.75" x14ac:dyDescent="0.2">
      <c r="A115" s="5">
        <f t="shared" ref="A115:A136" si="23">A114+1</f>
        <v>92</v>
      </c>
      <c r="B115" s="5" t="str">
        <f t="shared" si="20"/>
        <v>CO 372115,</v>
      </c>
      <c r="C115" s="5" t="str">
        <f t="shared" si="21"/>
        <v>GCN: CT03798</v>
      </c>
      <c r="D115" s="5" t="str">
        <f t="shared" si="22"/>
        <v>25/06/2018.</v>
      </c>
      <c r="E115" s="5" t="s">
        <v>10</v>
      </c>
      <c r="F115" s="5" t="s">
        <v>404</v>
      </c>
      <c r="G115" s="5" t="s">
        <v>11</v>
      </c>
      <c r="H115" s="5">
        <v>108</v>
      </c>
      <c r="I115" s="5" t="s">
        <v>12</v>
      </c>
      <c r="J115" s="5" t="s">
        <v>405</v>
      </c>
      <c r="K115" s="6" t="s">
        <v>405</v>
      </c>
      <c r="L115" s="14"/>
      <c r="M115" s="15" t="s">
        <v>406</v>
      </c>
      <c r="N115" s="8">
        <f t="shared" si="19"/>
        <v>0</v>
      </c>
      <c r="O115" s="16"/>
    </row>
    <row r="116" spans="1:15" s="18" customFormat="1" ht="12.75" x14ac:dyDescent="0.2">
      <c r="A116" s="5">
        <f t="shared" si="23"/>
        <v>93</v>
      </c>
      <c r="B116" s="5" t="str">
        <f t="shared" si="20"/>
        <v>CO 372116,</v>
      </c>
      <c r="C116" s="5" t="str">
        <f t="shared" si="21"/>
        <v>GCN: CT03799</v>
      </c>
      <c r="D116" s="5" t="str">
        <f t="shared" si="22"/>
        <v>25/06/2018.</v>
      </c>
      <c r="E116" s="5" t="s">
        <v>10</v>
      </c>
      <c r="F116" s="5" t="s">
        <v>407</v>
      </c>
      <c r="G116" s="5" t="s">
        <v>11</v>
      </c>
      <c r="H116" s="5">
        <v>108</v>
      </c>
      <c r="I116" s="5" t="s">
        <v>12</v>
      </c>
      <c r="J116" s="5" t="s">
        <v>408</v>
      </c>
      <c r="K116" s="6" t="s">
        <v>408</v>
      </c>
      <c r="L116" s="14"/>
      <c r="M116" s="15" t="s">
        <v>409</v>
      </c>
      <c r="N116" s="8">
        <f t="shared" si="19"/>
        <v>0</v>
      </c>
      <c r="O116" s="16"/>
    </row>
    <row r="117" spans="1:15" s="18" customFormat="1" ht="12.75" x14ac:dyDescent="0.2">
      <c r="A117" s="5">
        <f t="shared" si="23"/>
        <v>94</v>
      </c>
      <c r="B117" s="5" t="str">
        <f t="shared" si="20"/>
        <v>CO 372117,</v>
      </c>
      <c r="C117" s="5" t="str">
        <f t="shared" si="21"/>
        <v>GCN: CT03800</v>
      </c>
      <c r="D117" s="5" t="str">
        <f t="shared" si="22"/>
        <v>25/06/2018.</v>
      </c>
      <c r="E117" s="5" t="s">
        <v>10</v>
      </c>
      <c r="F117" s="5" t="s">
        <v>410</v>
      </c>
      <c r="G117" s="5" t="s">
        <v>11</v>
      </c>
      <c r="H117" s="5">
        <v>108</v>
      </c>
      <c r="I117" s="5" t="s">
        <v>12</v>
      </c>
      <c r="J117" s="5" t="s">
        <v>411</v>
      </c>
      <c r="K117" s="6" t="s">
        <v>411</v>
      </c>
      <c r="L117" s="14"/>
      <c r="M117" s="15" t="s">
        <v>412</v>
      </c>
      <c r="N117" s="8">
        <f t="shared" si="19"/>
        <v>0</v>
      </c>
      <c r="O117" s="16"/>
    </row>
    <row r="118" spans="1:15" s="18" customFormat="1" ht="12.75" x14ac:dyDescent="0.2">
      <c r="A118" s="5">
        <f t="shared" si="23"/>
        <v>95</v>
      </c>
      <c r="B118" s="5" t="str">
        <f t="shared" si="20"/>
        <v>CO 372118,</v>
      </c>
      <c r="C118" s="5" t="str">
        <f t="shared" si="21"/>
        <v>GCN: CT03801</v>
      </c>
      <c r="D118" s="5" t="str">
        <f t="shared" si="22"/>
        <v>25/06/2018.</v>
      </c>
      <c r="E118" s="5" t="s">
        <v>10</v>
      </c>
      <c r="F118" s="5" t="s">
        <v>413</v>
      </c>
      <c r="G118" s="5" t="s">
        <v>11</v>
      </c>
      <c r="H118" s="5">
        <v>108</v>
      </c>
      <c r="I118" s="5" t="s">
        <v>12</v>
      </c>
      <c r="J118" s="5" t="s">
        <v>414</v>
      </c>
      <c r="K118" s="6" t="s">
        <v>414</v>
      </c>
      <c r="L118" s="14"/>
      <c r="M118" s="15" t="s">
        <v>415</v>
      </c>
      <c r="N118" s="8">
        <f t="shared" si="19"/>
        <v>0</v>
      </c>
      <c r="O118" s="16"/>
    </row>
    <row r="119" spans="1:15" s="18" customFormat="1" ht="12.75" x14ac:dyDescent="0.2">
      <c r="A119" s="5">
        <f t="shared" si="23"/>
        <v>96</v>
      </c>
      <c r="B119" s="5" t="str">
        <f t="shared" si="20"/>
        <v>CO 372119,</v>
      </c>
      <c r="C119" s="5" t="str">
        <f t="shared" si="21"/>
        <v>GCN: CT03802</v>
      </c>
      <c r="D119" s="5" t="str">
        <f t="shared" si="22"/>
        <v>25/06/2018.</v>
      </c>
      <c r="E119" s="5" t="s">
        <v>10</v>
      </c>
      <c r="F119" s="5" t="s">
        <v>416</v>
      </c>
      <c r="G119" s="5" t="s">
        <v>11</v>
      </c>
      <c r="H119" s="5">
        <v>108</v>
      </c>
      <c r="I119" s="5" t="s">
        <v>12</v>
      </c>
      <c r="J119" s="5" t="s">
        <v>417</v>
      </c>
      <c r="K119" s="6" t="s">
        <v>417</v>
      </c>
      <c r="L119" s="14"/>
      <c r="M119" s="15" t="s">
        <v>418</v>
      </c>
      <c r="N119" s="8">
        <f t="shared" si="19"/>
        <v>0</v>
      </c>
      <c r="O119" s="16"/>
    </row>
    <row r="120" spans="1:15" s="18" customFormat="1" ht="12.75" x14ac:dyDescent="0.2">
      <c r="A120" s="5">
        <f t="shared" si="23"/>
        <v>97</v>
      </c>
      <c r="B120" s="5" t="str">
        <f t="shared" si="20"/>
        <v>CO 372120,</v>
      </c>
      <c r="C120" s="5" t="str">
        <f t="shared" si="21"/>
        <v>GCN: CT03803</v>
      </c>
      <c r="D120" s="5" t="str">
        <f t="shared" si="22"/>
        <v>25/06/2018.</v>
      </c>
      <c r="E120" s="5" t="s">
        <v>10</v>
      </c>
      <c r="F120" s="5" t="s">
        <v>419</v>
      </c>
      <c r="G120" s="5" t="s">
        <v>11</v>
      </c>
      <c r="H120" s="5">
        <v>108</v>
      </c>
      <c r="I120" s="5" t="s">
        <v>12</v>
      </c>
      <c r="J120" s="5" t="s">
        <v>420</v>
      </c>
      <c r="K120" s="6" t="s">
        <v>420</v>
      </c>
      <c r="L120" s="14"/>
      <c r="M120" s="15" t="s">
        <v>421</v>
      </c>
      <c r="N120" s="8">
        <f t="shared" si="19"/>
        <v>0</v>
      </c>
      <c r="O120" s="16"/>
    </row>
    <row r="121" spans="1:15" s="18" customFormat="1" ht="12.75" x14ac:dyDescent="0.2">
      <c r="A121" s="5">
        <f t="shared" si="23"/>
        <v>98</v>
      </c>
      <c r="B121" s="5" t="str">
        <f t="shared" si="20"/>
        <v>CO 372121,</v>
      </c>
      <c r="C121" s="5" t="str">
        <f t="shared" si="21"/>
        <v>GCN: CT03804</v>
      </c>
      <c r="D121" s="5" t="str">
        <f t="shared" si="22"/>
        <v>25/06/2018.</v>
      </c>
      <c r="E121" s="5" t="s">
        <v>10</v>
      </c>
      <c r="F121" s="5" t="s">
        <v>422</v>
      </c>
      <c r="G121" s="5" t="s">
        <v>11</v>
      </c>
      <c r="H121" s="5">
        <v>108</v>
      </c>
      <c r="I121" s="5" t="s">
        <v>12</v>
      </c>
      <c r="J121" s="5" t="s">
        <v>423</v>
      </c>
      <c r="K121" s="6" t="s">
        <v>423</v>
      </c>
      <c r="L121" s="14"/>
      <c r="M121" s="15" t="s">
        <v>424</v>
      </c>
      <c r="N121" s="8">
        <f t="shared" si="19"/>
        <v>0</v>
      </c>
      <c r="O121" s="16"/>
    </row>
    <row r="122" spans="1:15" s="18" customFormat="1" ht="12.75" x14ac:dyDescent="0.2">
      <c r="A122" s="5">
        <f t="shared" si="23"/>
        <v>99</v>
      </c>
      <c r="B122" s="5" t="str">
        <f t="shared" si="20"/>
        <v>CO 372122,</v>
      </c>
      <c r="C122" s="5" t="str">
        <f t="shared" si="21"/>
        <v>GCN: CT03805</v>
      </c>
      <c r="D122" s="5" t="str">
        <f t="shared" si="22"/>
        <v>25/06/2018.</v>
      </c>
      <c r="E122" s="5" t="s">
        <v>10</v>
      </c>
      <c r="F122" s="5" t="s">
        <v>425</v>
      </c>
      <c r="G122" s="5" t="s">
        <v>11</v>
      </c>
      <c r="H122" s="5">
        <v>108</v>
      </c>
      <c r="I122" s="5" t="s">
        <v>12</v>
      </c>
      <c r="J122" s="5" t="s">
        <v>426</v>
      </c>
      <c r="K122" s="6" t="s">
        <v>426</v>
      </c>
      <c r="L122" s="14"/>
      <c r="M122" s="15" t="s">
        <v>427</v>
      </c>
      <c r="N122" s="8">
        <f t="shared" si="19"/>
        <v>0</v>
      </c>
      <c r="O122" s="16"/>
    </row>
    <row r="123" spans="1:15" s="18" customFormat="1" ht="12.75" x14ac:dyDescent="0.2">
      <c r="A123" s="5">
        <f t="shared" si="23"/>
        <v>100</v>
      </c>
      <c r="B123" s="5" t="str">
        <f t="shared" si="20"/>
        <v>CO 372123,</v>
      </c>
      <c r="C123" s="5" t="str">
        <f t="shared" si="21"/>
        <v>GCN: CT03806</v>
      </c>
      <c r="D123" s="5" t="str">
        <f t="shared" si="22"/>
        <v>25/06/2018.</v>
      </c>
      <c r="E123" s="5" t="s">
        <v>10</v>
      </c>
      <c r="F123" s="5" t="s">
        <v>428</v>
      </c>
      <c r="G123" s="5" t="s">
        <v>11</v>
      </c>
      <c r="H123" s="5">
        <v>157.1</v>
      </c>
      <c r="I123" s="5">
        <v>157.1</v>
      </c>
      <c r="J123" s="5" t="s">
        <v>429</v>
      </c>
      <c r="K123" s="6" t="s">
        <v>429</v>
      </c>
      <c r="L123" s="14"/>
      <c r="M123" s="15" t="s">
        <v>430</v>
      </c>
      <c r="N123" s="8">
        <f t="shared" si="19"/>
        <v>0</v>
      </c>
      <c r="O123" s="16"/>
    </row>
    <row r="124" spans="1:15" s="18" customFormat="1" ht="12.75" x14ac:dyDescent="0.2">
      <c r="A124" s="5">
        <f t="shared" si="23"/>
        <v>101</v>
      </c>
      <c r="B124" s="5" t="str">
        <f t="shared" si="20"/>
        <v>CO 372124,</v>
      </c>
      <c r="C124" s="5" t="str">
        <f t="shared" si="21"/>
        <v>GCN: CT03807</v>
      </c>
      <c r="D124" s="5" t="str">
        <f t="shared" si="22"/>
        <v>25/06/2018.</v>
      </c>
      <c r="E124" s="5" t="s">
        <v>10</v>
      </c>
      <c r="F124" s="5" t="s">
        <v>431</v>
      </c>
      <c r="G124" s="5" t="s">
        <v>11</v>
      </c>
      <c r="H124" s="5">
        <v>107.8</v>
      </c>
      <c r="I124" s="5">
        <v>107.8</v>
      </c>
      <c r="J124" s="5" t="s">
        <v>432</v>
      </c>
      <c r="K124" s="6" t="s">
        <v>432</v>
      </c>
      <c r="L124" s="14"/>
      <c r="M124" s="15" t="s">
        <v>433</v>
      </c>
      <c r="N124" s="8">
        <f t="shared" si="19"/>
        <v>0</v>
      </c>
      <c r="O124" s="16"/>
    </row>
    <row r="125" spans="1:15" s="18" customFormat="1" ht="12.75" x14ac:dyDescent="0.2">
      <c r="A125" s="5">
        <f t="shared" si="23"/>
        <v>102</v>
      </c>
      <c r="B125" s="5" t="str">
        <f t="shared" si="20"/>
        <v>CO 372125,</v>
      </c>
      <c r="C125" s="5" t="str">
        <f t="shared" si="21"/>
        <v>GCN: CT03808</v>
      </c>
      <c r="D125" s="5" t="str">
        <f t="shared" si="22"/>
        <v>25/06/2018.</v>
      </c>
      <c r="E125" s="5" t="s">
        <v>10</v>
      </c>
      <c r="F125" s="5" t="s">
        <v>434</v>
      </c>
      <c r="G125" s="5" t="s">
        <v>11</v>
      </c>
      <c r="H125" s="5">
        <v>107.8</v>
      </c>
      <c r="I125" s="5">
        <v>107.8</v>
      </c>
      <c r="J125" s="5" t="s">
        <v>435</v>
      </c>
      <c r="K125" s="6" t="s">
        <v>435</v>
      </c>
      <c r="L125" s="14"/>
      <c r="M125" s="15" t="s">
        <v>436</v>
      </c>
      <c r="N125" s="8">
        <f t="shared" si="19"/>
        <v>0</v>
      </c>
      <c r="O125" s="16"/>
    </row>
    <row r="126" spans="1:15" s="18" customFormat="1" ht="12.75" x14ac:dyDescent="0.2">
      <c r="A126" s="5">
        <f t="shared" si="23"/>
        <v>103</v>
      </c>
      <c r="B126" s="5" t="str">
        <f t="shared" si="20"/>
        <v>CO 372126,</v>
      </c>
      <c r="C126" s="5" t="str">
        <f t="shared" si="21"/>
        <v>GCN: CT03809</v>
      </c>
      <c r="D126" s="5" t="str">
        <f t="shared" si="22"/>
        <v>25/06/2018.</v>
      </c>
      <c r="E126" s="5" t="s">
        <v>10</v>
      </c>
      <c r="F126" s="5" t="s">
        <v>437</v>
      </c>
      <c r="G126" s="5" t="s">
        <v>11</v>
      </c>
      <c r="H126" s="5">
        <v>107.8</v>
      </c>
      <c r="I126" s="5">
        <v>107.8</v>
      </c>
      <c r="J126" s="5" t="s">
        <v>438</v>
      </c>
      <c r="K126" s="6" t="s">
        <v>438</v>
      </c>
      <c r="L126" s="14"/>
      <c r="M126" s="15" t="s">
        <v>439</v>
      </c>
      <c r="N126" s="8">
        <f t="shared" si="19"/>
        <v>0</v>
      </c>
      <c r="O126" s="16"/>
    </row>
    <row r="127" spans="1:15" s="18" customFormat="1" ht="12.75" x14ac:dyDescent="0.2">
      <c r="A127" s="5">
        <f t="shared" si="23"/>
        <v>104</v>
      </c>
      <c r="B127" s="5" t="str">
        <f t="shared" si="20"/>
        <v>CO 372127,</v>
      </c>
      <c r="C127" s="5" t="str">
        <f t="shared" si="21"/>
        <v>GCN: CT03810</v>
      </c>
      <c r="D127" s="5" t="str">
        <f t="shared" si="22"/>
        <v>25/06/2018.</v>
      </c>
      <c r="E127" s="5" t="s">
        <v>10</v>
      </c>
      <c r="F127" s="5" t="s">
        <v>440</v>
      </c>
      <c r="G127" s="5" t="s">
        <v>11</v>
      </c>
      <c r="H127" s="5">
        <v>157.1</v>
      </c>
      <c r="I127" s="5">
        <v>157.1</v>
      </c>
      <c r="J127" s="5" t="s">
        <v>441</v>
      </c>
      <c r="K127" s="6" t="s">
        <v>441</v>
      </c>
      <c r="L127" s="14"/>
      <c r="M127" s="15" t="s">
        <v>442</v>
      </c>
      <c r="N127" s="8">
        <f t="shared" si="19"/>
        <v>0</v>
      </c>
      <c r="O127" s="16"/>
    </row>
    <row r="128" spans="1:15" s="18" customFormat="1" ht="12.75" x14ac:dyDescent="0.2">
      <c r="A128" s="5">
        <f t="shared" si="23"/>
        <v>105</v>
      </c>
      <c r="B128" s="5" t="str">
        <f t="shared" si="20"/>
        <v>CO 372128,</v>
      </c>
      <c r="C128" s="5" t="str">
        <f t="shared" si="21"/>
        <v>GCN: CT03811</v>
      </c>
      <c r="D128" s="5" t="str">
        <f t="shared" si="22"/>
        <v>25/06/2018.</v>
      </c>
      <c r="E128" s="5" t="s">
        <v>10</v>
      </c>
      <c r="F128" s="5" t="s">
        <v>443</v>
      </c>
      <c r="G128" s="5" t="s">
        <v>11</v>
      </c>
      <c r="H128" s="5">
        <v>108</v>
      </c>
      <c r="I128" s="5" t="s">
        <v>12</v>
      </c>
      <c r="J128" s="5" t="s">
        <v>444</v>
      </c>
      <c r="K128" s="6" t="s">
        <v>444</v>
      </c>
      <c r="L128" s="14"/>
      <c r="M128" s="15" t="s">
        <v>445</v>
      </c>
      <c r="N128" s="8">
        <f t="shared" si="19"/>
        <v>0</v>
      </c>
      <c r="O128" s="16"/>
    </row>
    <row r="129" spans="1:15" s="18" customFormat="1" ht="12.75" x14ac:dyDescent="0.2">
      <c r="A129" s="5">
        <f t="shared" si="23"/>
        <v>106</v>
      </c>
      <c r="B129" s="5" t="str">
        <f t="shared" si="20"/>
        <v>CO 372129,</v>
      </c>
      <c r="C129" s="5" t="str">
        <f t="shared" si="21"/>
        <v>GCN: CT03812</v>
      </c>
      <c r="D129" s="5" t="str">
        <f t="shared" si="22"/>
        <v>25/06/2018.</v>
      </c>
      <c r="E129" s="5" t="s">
        <v>10</v>
      </c>
      <c r="F129" s="5" t="s">
        <v>446</v>
      </c>
      <c r="G129" s="5" t="s">
        <v>11</v>
      </c>
      <c r="H129" s="5">
        <v>108</v>
      </c>
      <c r="I129" s="5" t="s">
        <v>12</v>
      </c>
      <c r="J129" s="5" t="s">
        <v>447</v>
      </c>
      <c r="K129" s="6" t="s">
        <v>447</v>
      </c>
      <c r="L129" s="14"/>
      <c r="M129" s="15" t="s">
        <v>448</v>
      </c>
      <c r="N129" s="8">
        <f t="shared" si="19"/>
        <v>0</v>
      </c>
      <c r="O129" s="16"/>
    </row>
    <row r="130" spans="1:15" s="18" customFormat="1" ht="12.75" x14ac:dyDescent="0.2">
      <c r="A130" s="5">
        <f t="shared" si="23"/>
        <v>107</v>
      </c>
      <c r="B130" s="5" t="str">
        <f t="shared" si="20"/>
        <v>CO 372130,</v>
      </c>
      <c r="C130" s="5" t="str">
        <f t="shared" si="21"/>
        <v>GCN: CT03813</v>
      </c>
      <c r="D130" s="5" t="str">
        <f t="shared" si="22"/>
        <v>25/06/2018.</v>
      </c>
      <c r="E130" s="5" t="s">
        <v>10</v>
      </c>
      <c r="F130" s="5" t="s">
        <v>449</v>
      </c>
      <c r="G130" s="5" t="s">
        <v>11</v>
      </c>
      <c r="H130" s="5">
        <v>108</v>
      </c>
      <c r="I130" s="5" t="s">
        <v>12</v>
      </c>
      <c r="J130" s="5" t="s">
        <v>450</v>
      </c>
      <c r="K130" s="6" t="s">
        <v>450</v>
      </c>
      <c r="L130" s="14"/>
      <c r="M130" s="15" t="s">
        <v>451</v>
      </c>
      <c r="N130" s="8">
        <f t="shared" si="19"/>
        <v>0</v>
      </c>
      <c r="O130" s="16"/>
    </row>
    <row r="131" spans="1:15" s="18" customFormat="1" ht="12.75" x14ac:dyDescent="0.2">
      <c r="A131" s="5">
        <f t="shared" si="23"/>
        <v>108</v>
      </c>
      <c r="B131" s="5" t="str">
        <f t="shared" si="20"/>
        <v>CO 372131,</v>
      </c>
      <c r="C131" s="5" t="str">
        <f t="shared" si="21"/>
        <v>GCN: CT03814</v>
      </c>
      <c r="D131" s="5" t="str">
        <f t="shared" si="22"/>
        <v>25/06/2018.</v>
      </c>
      <c r="E131" s="5" t="s">
        <v>10</v>
      </c>
      <c r="F131" s="5" t="s">
        <v>452</v>
      </c>
      <c r="G131" s="5" t="s">
        <v>11</v>
      </c>
      <c r="H131" s="5">
        <v>108</v>
      </c>
      <c r="I131" s="5" t="s">
        <v>12</v>
      </c>
      <c r="J131" s="5" t="s">
        <v>453</v>
      </c>
      <c r="K131" s="6" t="s">
        <v>453</v>
      </c>
      <c r="L131" s="14"/>
      <c r="M131" s="15" t="s">
        <v>454</v>
      </c>
      <c r="N131" s="8">
        <f t="shared" si="19"/>
        <v>0</v>
      </c>
      <c r="O131" s="16"/>
    </row>
    <row r="132" spans="1:15" s="18" customFormat="1" ht="12.75" x14ac:dyDescent="0.2">
      <c r="A132" s="5">
        <f t="shared" si="23"/>
        <v>109</v>
      </c>
      <c r="B132" s="5" t="str">
        <f t="shared" si="20"/>
        <v>CO 372132,</v>
      </c>
      <c r="C132" s="5" t="str">
        <f t="shared" si="21"/>
        <v>GCN: CT03815</v>
      </c>
      <c r="D132" s="5" t="str">
        <f t="shared" si="22"/>
        <v>25/06/2018.</v>
      </c>
      <c r="E132" s="5" t="s">
        <v>10</v>
      </c>
      <c r="F132" s="5" t="s">
        <v>455</v>
      </c>
      <c r="G132" s="5" t="s">
        <v>11</v>
      </c>
      <c r="H132" s="5">
        <v>108</v>
      </c>
      <c r="I132" s="5" t="s">
        <v>12</v>
      </c>
      <c r="J132" s="5" t="s">
        <v>456</v>
      </c>
      <c r="K132" s="6" t="s">
        <v>456</v>
      </c>
      <c r="L132" s="14"/>
      <c r="M132" s="15" t="s">
        <v>457</v>
      </c>
      <c r="N132" s="8">
        <f t="shared" si="19"/>
        <v>0</v>
      </c>
      <c r="O132" s="16"/>
    </row>
    <row r="133" spans="1:15" s="18" customFormat="1" ht="12.75" x14ac:dyDescent="0.2">
      <c r="A133" s="5">
        <f t="shared" si="23"/>
        <v>110</v>
      </c>
      <c r="B133" s="5" t="str">
        <f t="shared" si="20"/>
        <v>CO 372133,</v>
      </c>
      <c r="C133" s="5" t="str">
        <f t="shared" si="21"/>
        <v>GCN: CT03816</v>
      </c>
      <c r="D133" s="5" t="str">
        <f t="shared" si="22"/>
        <v>25/06/2018.</v>
      </c>
      <c r="E133" s="5" t="s">
        <v>10</v>
      </c>
      <c r="F133" s="5" t="s">
        <v>458</v>
      </c>
      <c r="G133" s="5" t="s">
        <v>11</v>
      </c>
      <c r="H133" s="5">
        <v>108</v>
      </c>
      <c r="I133" s="5" t="s">
        <v>12</v>
      </c>
      <c r="J133" s="5" t="s">
        <v>459</v>
      </c>
      <c r="K133" s="6" t="s">
        <v>459</v>
      </c>
      <c r="L133" s="14"/>
      <c r="M133" s="15" t="s">
        <v>460</v>
      </c>
      <c r="N133" s="8">
        <f t="shared" si="19"/>
        <v>0</v>
      </c>
      <c r="O133" s="16"/>
    </row>
    <row r="134" spans="1:15" s="18" customFormat="1" ht="12.75" x14ac:dyDescent="0.2">
      <c r="A134" s="5">
        <f t="shared" si="23"/>
        <v>111</v>
      </c>
      <c r="B134" s="5" t="str">
        <f t="shared" si="20"/>
        <v>CO 372134,</v>
      </c>
      <c r="C134" s="5" t="str">
        <f t="shared" si="21"/>
        <v>GCN: CT03817</v>
      </c>
      <c r="D134" s="5" t="str">
        <f t="shared" si="22"/>
        <v>25/06/2018.</v>
      </c>
      <c r="E134" s="5" t="s">
        <v>10</v>
      </c>
      <c r="F134" s="5" t="s">
        <v>461</v>
      </c>
      <c r="G134" s="5" t="s">
        <v>11</v>
      </c>
      <c r="H134" s="5">
        <v>108</v>
      </c>
      <c r="I134" s="5" t="s">
        <v>12</v>
      </c>
      <c r="J134" s="5" t="s">
        <v>462</v>
      </c>
      <c r="K134" s="6" t="s">
        <v>462</v>
      </c>
      <c r="L134" s="14"/>
      <c r="M134" s="15" t="s">
        <v>463</v>
      </c>
      <c r="N134" s="8">
        <f t="shared" si="19"/>
        <v>0</v>
      </c>
      <c r="O134" s="16"/>
    </row>
    <row r="135" spans="1:15" s="18" customFormat="1" ht="12.75" x14ac:dyDescent="0.2">
      <c r="A135" s="5">
        <f t="shared" si="23"/>
        <v>112</v>
      </c>
      <c r="B135" s="5" t="str">
        <f t="shared" si="20"/>
        <v>CO 372135,</v>
      </c>
      <c r="C135" s="5" t="str">
        <f t="shared" si="21"/>
        <v>GCN: CT03818</v>
      </c>
      <c r="D135" s="5" t="str">
        <f t="shared" si="22"/>
        <v>25/06/2018.</v>
      </c>
      <c r="E135" s="5" t="s">
        <v>10</v>
      </c>
      <c r="F135" s="5" t="s">
        <v>464</v>
      </c>
      <c r="G135" s="5" t="s">
        <v>11</v>
      </c>
      <c r="H135" s="5">
        <v>108</v>
      </c>
      <c r="I135" s="5" t="s">
        <v>12</v>
      </c>
      <c r="J135" s="5" t="s">
        <v>465</v>
      </c>
      <c r="K135" s="6" t="s">
        <v>465</v>
      </c>
      <c r="L135" s="14"/>
      <c r="M135" s="15" t="s">
        <v>466</v>
      </c>
      <c r="N135" s="8">
        <f t="shared" si="19"/>
        <v>0</v>
      </c>
      <c r="O135" s="16"/>
    </row>
    <row r="136" spans="1:15" s="18" customFormat="1" ht="12.75" x14ac:dyDescent="0.2">
      <c r="A136" s="5">
        <f t="shared" si="23"/>
        <v>113</v>
      </c>
      <c r="B136" s="5" t="str">
        <f t="shared" si="20"/>
        <v>CO 372136,</v>
      </c>
      <c r="C136" s="5" t="str">
        <f t="shared" si="21"/>
        <v>GCN: CT03819</v>
      </c>
      <c r="D136" s="5" t="str">
        <f t="shared" si="22"/>
        <v>25/06/2018.</v>
      </c>
      <c r="E136" s="5" t="s">
        <v>10</v>
      </c>
      <c r="F136" s="5" t="s">
        <v>400</v>
      </c>
      <c r="G136" s="5" t="s">
        <v>11</v>
      </c>
      <c r="H136" s="5">
        <v>108</v>
      </c>
      <c r="I136" s="5" t="s">
        <v>12</v>
      </c>
      <c r="J136" s="5" t="s">
        <v>467</v>
      </c>
      <c r="K136" s="6" t="s">
        <v>467</v>
      </c>
      <c r="L136" s="14"/>
      <c r="M136" s="15" t="s">
        <v>468</v>
      </c>
      <c r="N136" s="8">
        <f t="shared" si="19"/>
        <v>0</v>
      </c>
      <c r="O136" s="16"/>
    </row>
    <row r="137" spans="1:15" x14ac:dyDescent="0.25">
      <c r="A137" s="122" t="s">
        <v>554</v>
      </c>
      <c r="B137" s="122"/>
      <c r="C137" s="122"/>
      <c r="D137" s="122"/>
      <c r="E137" s="122"/>
      <c r="F137" s="122"/>
      <c r="G137" s="122"/>
      <c r="H137" s="20">
        <f>SUM(H114:H136)</f>
        <v>2581.5999999999995</v>
      </c>
      <c r="I137" s="11" t="e">
        <f>#REF!</f>
        <v>#REF!</v>
      </c>
      <c r="J137" s="12"/>
      <c r="K137" s="12"/>
      <c r="L137" s="12"/>
      <c r="M137" s="1"/>
      <c r="N137" s="8" t="e">
        <f t="shared" si="19"/>
        <v>#REF!</v>
      </c>
    </row>
    <row r="138" spans="1:15" ht="15.75" x14ac:dyDescent="0.25">
      <c r="A138" s="124" t="s">
        <v>469</v>
      </c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4"/>
      <c r="M138" s="1"/>
      <c r="N138" s="8">
        <f t="shared" si="19"/>
        <v>0</v>
      </c>
    </row>
    <row r="139" spans="1:15" s="18" customFormat="1" ht="12.75" x14ac:dyDescent="0.2">
      <c r="A139" s="5">
        <f>A136+1</f>
        <v>114</v>
      </c>
      <c r="B139" s="5" t="str">
        <f t="shared" ref="B139:B166" si="24">MID(M139,79,10)</f>
        <v>CO 372084,</v>
      </c>
      <c r="C139" s="5" t="str">
        <f t="shared" ref="C139:C166" si="25">MID(M139,104,12)</f>
        <v>GCN: CT03767</v>
      </c>
      <c r="D139" s="5" t="str">
        <f t="shared" ref="D139:D166" si="26">MID(M139,146,11)</f>
        <v>25/06/2018.</v>
      </c>
      <c r="E139" s="5" t="s">
        <v>10</v>
      </c>
      <c r="F139" s="5" t="s">
        <v>470</v>
      </c>
      <c r="G139" s="5" t="s">
        <v>11</v>
      </c>
      <c r="H139" s="5">
        <v>198</v>
      </c>
      <c r="I139" s="5" t="s">
        <v>400</v>
      </c>
      <c r="J139" s="5" t="s">
        <v>471</v>
      </c>
      <c r="K139" s="6" t="s">
        <v>471</v>
      </c>
      <c r="L139" s="14"/>
      <c r="M139" s="15" t="s">
        <v>472</v>
      </c>
      <c r="N139" s="8">
        <f t="shared" si="19"/>
        <v>0</v>
      </c>
      <c r="O139" s="16"/>
    </row>
    <row r="140" spans="1:15" s="18" customFormat="1" ht="12.75" x14ac:dyDescent="0.2">
      <c r="A140" s="5">
        <f t="shared" ref="A140:A166" si="27">A139+1</f>
        <v>115</v>
      </c>
      <c r="B140" s="5" t="str">
        <f t="shared" si="24"/>
        <v>CO 372085,</v>
      </c>
      <c r="C140" s="5" t="str">
        <f t="shared" si="25"/>
        <v>GCN: CT03768</v>
      </c>
      <c r="D140" s="5" t="str">
        <f t="shared" si="26"/>
        <v>25/06/2018.</v>
      </c>
      <c r="E140" s="5" t="s">
        <v>10</v>
      </c>
      <c r="F140" s="5" t="s">
        <v>473</v>
      </c>
      <c r="G140" s="5" t="s">
        <v>11</v>
      </c>
      <c r="H140" s="5">
        <v>135</v>
      </c>
      <c r="I140" s="5" t="s">
        <v>374</v>
      </c>
      <c r="J140" s="5" t="s">
        <v>474</v>
      </c>
      <c r="K140" s="6" t="s">
        <v>474</v>
      </c>
      <c r="L140" s="14"/>
      <c r="M140" s="15" t="s">
        <v>475</v>
      </c>
      <c r="N140" s="8">
        <f t="shared" si="19"/>
        <v>0</v>
      </c>
      <c r="O140" s="16"/>
    </row>
    <row r="141" spans="1:15" s="18" customFormat="1" ht="12.75" x14ac:dyDescent="0.2">
      <c r="A141" s="5">
        <f t="shared" si="27"/>
        <v>116</v>
      </c>
      <c r="B141" s="5" t="str">
        <f t="shared" si="24"/>
        <v>CO 372086,</v>
      </c>
      <c r="C141" s="5" t="str">
        <f t="shared" si="25"/>
        <v>GCN: CT03769</v>
      </c>
      <c r="D141" s="5" t="str">
        <f t="shared" si="26"/>
        <v>25/06/2018.</v>
      </c>
      <c r="E141" s="5" t="s">
        <v>10</v>
      </c>
      <c r="F141" s="5" t="s">
        <v>476</v>
      </c>
      <c r="G141" s="5" t="s">
        <v>11</v>
      </c>
      <c r="H141" s="5">
        <v>108</v>
      </c>
      <c r="I141" s="5" t="s">
        <v>12</v>
      </c>
      <c r="J141" s="5" t="s">
        <v>477</v>
      </c>
      <c r="K141" s="6" t="s">
        <v>477</v>
      </c>
      <c r="L141" s="14"/>
      <c r="M141" s="15" t="s">
        <v>478</v>
      </c>
      <c r="N141" s="8">
        <f t="shared" si="19"/>
        <v>0</v>
      </c>
      <c r="O141" s="16"/>
    </row>
    <row r="142" spans="1:15" s="18" customFormat="1" ht="12.75" x14ac:dyDescent="0.2">
      <c r="A142" s="5">
        <f t="shared" si="27"/>
        <v>117</v>
      </c>
      <c r="B142" s="5" t="str">
        <f t="shared" si="24"/>
        <v>CO 372087,</v>
      </c>
      <c r="C142" s="5" t="str">
        <f t="shared" si="25"/>
        <v>GCN: CT03770</v>
      </c>
      <c r="D142" s="5" t="str">
        <f t="shared" si="26"/>
        <v>25/06/2018.</v>
      </c>
      <c r="E142" s="5" t="s">
        <v>10</v>
      </c>
      <c r="F142" s="5" t="s">
        <v>479</v>
      </c>
      <c r="G142" s="5" t="s">
        <v>11</v>
      </c>
      <c r="H142" s="5">
        <v>108</v>
      </c>
      <c r="I142" s="5" t="s">
        <v>12</v>
      </c>
      <c r="J142" s="5" t="s">
        <v>480</v>
      </c>
      <c r="K142" s="6" t="s">
        <v>480</v>
      </c>
      <c r="L142" s="14"/>
      <c r="M142" s="15" t="s">
        <v>481</v>
      </c>
      <c r="N142" s="8">
        <f t="shared" si="19"/>
        <v>0</v>
      </c>
      <c r="O142" s="16"/>
    </row>
    <row r="143" spans="1:15" s="18" customFormat="1" ht="12.75" x14ac:dyDescent="0.2">
      <c r="A143" s="5">
        <f t="shared" si="27"/>
        <v>118</v>
      </c>
      <c r="B143" s="5" t="str">
        <f t="shared" si="24"/>
        <v>CO 372088,</v>
      </c>
      <c r="C143" s="5" t="str">
        <f t="shared" si="25"/>
        <v>GCN: CT03771</v>
      </c>
      <c r="D143" s="5" t="str">
        <f t="shared" si="26"/>
        <v>25/06/2018.</v>
      </c>
      <c r="E143" s="5" t="s">
        <v>10</v>
      </c>
      <c r="F143" s="5" t="s">
        <v>482</v>
      </c>
      <c r="G143" s="5" t="s">
        <v>11</v>
      </c>
      <c r="H143" s="5">
        <v>108</v>
      </c>
      <c r="I143" s="5" t="s">
        <v>12</v>
      </c>
      <c r="J143" s="5" t="s">
        <v>483</v>
      </c>
      <c r="K143" s="6" t="s">
        <v>483</v>
      </c>
      <c r="L143" s="14"/>
      <c r="M143" s="15" t="s">
        <v>484</v>
      </c>
      <c r="N143" s="8">
        <f t="shared" si="19"/>
        <v>0</v>
      </c>
      <c r="O143" s="16"/>
    </row>
    <row r="144" spans="1:15" s="18" customFormat="1" ht="12.75" x14ac:dyDescent="0.2">
      <c r="A144" s="5">
        <f t="shared" si="27"/>
        <v>119</v>
      </c>
      <c r="B144" s="5" t="str">
        <f t="shared" si="24"/>
        <v>CO 372089,</v>
      </c>
      <c r="C144" s="5" t="str">
        <f t="shared" si="25"/>
        <v>GCN: CT03772</v>
      </c>
      <c r="D144" s="5" t="str">
        <f t="shared" si="26"/>
        <v>25/06/2018.</v>
      </c>
      <c r="E144" s="5" t="s">
        <v>10</v>
      </c>
      <c r="F144" s="5" t="s">
        <v>485</v>
      </c>
      <c r="G144" s="5" t="s">
        <v>11</v>
      </c>
      <c r="H144" s="5">
        <v>108</v>
      </c>
      <c r="I144" s="5" t="s">
        <v>12</v>
      </c>
      <c r="J144" s="5" t="s">
        <v>486</v>
      </c>
      <c r="K144" s="6" t="s">
        <v>486</v>
      </c>
      <c r="L144" s="14"/>
      <c r="M144" s="15" t="s">
        <v>487</v>
      </c>
      <c r="N144" s="8">
        <f t="shared" si="19"/>
        <v>0</v>
      </c>
      <c r="O144" s="16"/>
    </row>
    <row r="145" spans="1:15" s="18" customFormat="1" ht="12.75" x14ac:dyDescent="0.2">
      <c r="A145" s="5">
        <f t="shared" si="27"/>
        <v>120</v>
      </c>
      <c r="B145" s="5" t="str">
        <f t="shared" si="24"/>
        <v>CO 372090,</v>
      </c>
      <c r="C145" s="5" t="str">
        <f t="shared" si="25"/>
        <v>GCN: CT03773</v>
      </c>
      <c r="D145" s="5" t="str">
        <f t="shared" si="26"/>
        <v>25/06/2018.</v>
      </c>
      <c r="E145" s="5" t="s">
        <v>10</v>
      </c>
      <c r="F145" s="5" t="s">
        <v>488</v>
      </c>
      <c r="G145" s="5" t="s">
        <v>11</v>
      </c>
      <c r="H145" s="5">
        <v>108</v>
      </c>
      <c r="I145" s="5" t="s">
        <v>12</v>
      </c>
      <c r="J145" s="5" t="s">
        <v>489</v>
      </c>
      <c r="K145" s="6" t="s">
        <v>489</v>
      </c>
      <c r="L145" s="14"/>
      <c r="M145" s="15" t="s">
        <v>490</v>
      </c>
      <c r="N145" s="8">
        <f t="shared" si="19"/>
        <v>0</v>
      </c>
      <c r="O145" s="16"/>
    </row>
    <row r="146" spans="1:15" s="18" customFormat="1" ht="12.75" x14ac:dyDescent="0.2">
      <c r="A146" s="5">
        <f t="shared" si="27"/>
        <v>121</v>
      </c>
      <c r="B146" s="5" t="str">
        <f t="shared" si="24"/>
        <v>CO 372091,</v>
      </c>
      <c r="C146" s="5" t="str">
        <f t="shared" si="25"/>
        <v>GCN: CT03774</v>
      </c>
      <c r="D146" s="5" t="str">
        <f t="shared" si="26"/>
        <v>25/06/2018.</v>
      </c>
      <c r="E146" s="5" t="s">
        <v>10</v>
      </c>
      <c r="F146" s="5" t="s">
        <v>491</v>
      </c>
      <c r="G146" s="5" t="s">
        <v>11</v>
      </c>
      <c r="H146" s="5">
        <v>108</v>
      </c>
      <c r="I146" s="5" t="s">
        <v>12</v>
      </c>
      <c r="J146" s="5" t="s">
        <v>492</v>
      </c>
      <c r="K146" s="6" t="s">
        <v>492</v>
      </c>
      <c r="L146" s="14"/>
      <c r="M146" s="15" t="s">
        <v>493</v>
      </c>
      <c r="N146" s="8">
        <f t="shared" si="19"/>
        <v>0</v>
      </c>
      <c r="O146" s="16"/>
    </row>
    <row r="147" spans="1:15" s="18" customFormat="1" ht="12.75" x14ac:dyDescent="0.2">
      <c r="A147" s="5">
        <f t="shared" si="27"/>
        <v>122</v>
      </c>
      <c r="B147" s="5" t="str">
        <f t="shared" si="24"/>
        <v>CO 372092,</v>
      </c>
      <c r="C147" s="5" t="str">
        <f t="shared" si="25"/>
        <v>GCN: CT03775</v>
      </c>
      <c r="D147" s="5" t="str">
        <f t="shared" si="26"/>
        <v>25/06/2018.</v>
      </c>
      <c r="E147" s="5" t="s">
        <v>10</v>
      </c>
      <c r="F147" s="5" t="s">
        <v>494</v>
      </c>
      <c r="G147" s="5" t="s">
        <v>11</v>
      </c>
      <c r="H147" s="5">
        <v>108</v>
      </c>
      <c r="I147" s="5" t="s">
        <v>12</v>
      </c>
      <c r="J147" s="5" t="s">
        <v>495</v>
      </c>
      <c r="K147" s="6" t="s">
        <v>495</v>
      </c>
      <c r="L147" s="14"/>
      <c r="M147" s="15" t="s">
        <v>496</v>
      </c>
      <c r="N147" s="8">
        <f t="shared" si="19"/>
        <v>0</v>
      </c>
      <c r="O147" s="16"/>
    </row>
    <row r="148" spans="1:15" s="18" customFormat="1" ht="12.75" x14ac:dyDescent="0.2">
      <c r="A148" s="5">
        <f t="shared" si="27"/>
        <v>123</v>
      </c>
      <c r="B148" s="5" t="str">
        <f t="shared" si="24"/>
        <v>CO 372093,</v>
      </c>
      <c r="C148" s="5" t="str">
        <f t="shared" si="25"/>
        <v>GCN: CT03776</v>
      </c>
      <c r="D148" s="5" t="str">
        <f t="shared" si="26"/>
        <v>25/06/2018.</v>
      </c>
      <c r="E148" s="5" t="s">
        <v>10</v>
      </c>
      <c r="F148" s="5" t="s">
        <v>497</v>
      </c>
      <c r="G148" s="5" t="s">
        <v>11</v>
      </c>
      <c r="H148" s="5">
        <v>108</v>
      </c>
      <c r="I148" s="5" t="s">
        <v>12</v>
      </c>
      <c r="J148" s="5" t="s">
        <v>498</v>
      </c>
      <c r="K148" s="6" t="s">
        <v>498</v>
      </c>
      <c r="L148" s="14"/>
      <c r="M148" s="15" t="s">
        <v>499</v>
      </c>
      <c r="N148" s="8">
        <f t="shared" si="19"/>
        <v>0</v>
      </c>
      <c r="O148" s="16"/>
    </row>
    <row r="149" spans="1:15" s="18" customFormat="1" ht="12.75" x14ac:dyDescent="0.2">
      <c r="A149" s="5">
        <f t="shared" si="27"/>
        <v>124</v>
      </c>
      <c r="B149" s="5" t="str">
        <f t="shared" si="24"/>
        <v>CO 372094,</v>
      </c>
      <c r="C149" s="5" t="str">
        <f t="shared" si="25"/>
        <v>GCN: CT03777</v>
      </c>
      <c r="D149" s="5" t="str">
        <f t="shared" si="26"/>
        <v>25/06/2018.</v>
      </c>
      <c r="E149" s="5" t="s">
        <v>10</v>
      </c>
      <c r="F149" s="5" t="s">
        <v>500</v>
      </c>
      <c r="G149" s="5" t="s">
        <v>11</v>
      </c>
      <c r="H149" s="5">
        <v>108</v>
      </c>
      <c r="I149" s="5" t="s">
        <v>12</v>
      </c>
      <c r="J149" s="5" t="s">
        <v>501</v>
      </c>
      <c r="K149" s="6" t="s">
        <v>501</v>
      </c>
      <c r="L149" s="14"/>
      <c r="M149" s="15" t="s">
        <v>502</v>
      </c>
      <c r="N149" s="8">
        <f t="shared" si="19"/>
        <v>0</v>
      </c>
      <c r="O149" s="16"/>
    </row>
    <row r="150" spans="1:15" s="18" customFormat="1" ht="12.75" x14ac:dyDescent="0.2">
      <c r="A150" s="5">
        <f t="shared" si="27"/>
        <v>125</v>
      </c>
      <c r="B150" s="5" t="str">
        <f t="shared" si="24"/>
        <v>CO 372095,</v>
      </c>
      <c r="C150" s="5" t="str">
        <f t="shared" si="25"/>
        <v>GCN: CT03778</v>
      </c>
      <c r="D150" s="5" t="str">
        <f t="shared" si="26"/>
        <v>25/06/2018.</v>
      </c>
      <c r="E150" s="5" t="s">
        <v>10</v>
      </c>
      <c r="F150" s="5" t="s">
        <v>503</v>
      </c>
      <c r="G150" s="5" t="s">
        <v>11</v>
      </c>
      <c r="H150" s="5">
        <v>157.1</v>
      </c>
      <c r="I150" s="5">
        <v>157.1</v>
      </c>
      <c r="J150" s="5" t="s">
        <v>504</v>
      </c>
      <c r="K150" s="6" t="s">
        <v>504</v>
      </c>
      <c r="L150" s="14"/>
      <c r="M150" s="15" t="s">
        <v>505</v>
      </c>
      <c r="N150" s="8">
        <f>H150-I150</f>
        <v>0</v>
      </c>
      <c r="O150" s="16"/>
    </row>
    <row r="151" spans="1:15" s="18" customFormat="1" ht="12.75" x14ac:dyDescent="0.2">
      <c r="A151" s="5">
        <f t="shared" si="27"/>
        <v>126</v>
      </c>
      <c r="B151" s="5" t="str">
        <f t="shared" si="24"/>
        <v>CO 372096,</v>
      </c>
      <c r="C151" s="5" t="str">
        <f t="shared" si="25"/>
        <v>GCN: CT03779</v>
      </c>
      <c r="D151" s="5" t="str">
        <f t="shared" si="26"/>
        <v>25/06/2018.</v>
      </c>
      <c r="E151" s="5" t="s">
        <v>10</v>
      </c>
      <c r="F151" s="5" t="s">
        <v>506</v>
      </c>
      <c r="G151" s="5" t="s">
        <v>11</v>
      </c>
      <c r="H151" s="5">
        <v>107.7</v>
      </c>
      <c r="I151" s="5">
        <v>107.7</v>
      </c>
      <c r="J151" s="5" t="s">
        <v>507</v>
      </c>
      <c r="K151" s="6" t="s">
        <v>507</v>
      </c>
      <c r="L151" s="14"/>
      <c r="M151" s="15" t="s">
        <v>508</v>
      </c>
      <c r="N151" s="8">
        <f t="shared" si="19"/>
        <v>0</v>
      </c>
      <c r="O151" s="16"/>
    </row>
    <row r="152" spans="1:15" s="18" customFormat="1" ht="12.75" x14ac:dyDescent="0.2">
      <c r="A152" s="5">
        <f t="shared" si="27"/>
        <v>127</v>
      </c>
      <c r="B152" s="5" t="str">
        <f t="shared" si="24"/>
        <v>CO 372097,</v>
      </c>
      <c r="C152" s="5" t="str">
        <f t="shared" si="25"/>
        <v>GCN: CT03780</v>
      </c>
      <c r="D152" s="5" t="str">
        <f t="shared" si="26"/>
        <v>25/06/2018.</v>
      </c>
      <c r="E152" s="5" t="s">
        <v>10</v>
      </c>
      <c r="F152" s="5" t="s">
        <v>509</v>
      </c>
      <c r="G152" s="5" t="s">
        <v>11</v>
      </c>
      <c r="H152" s="5">
        <v>107.7</v>
      </c>
      <c r="I152" s="5">
        <v>107.7</v>
      </c>
      <c r="J152" s="5" t="s">
        <v>510</v>
      </c>
      <c r="K152" s="6" t="s">
        <v>510</v>
      </c>
      <c r="L152" s="14"/>
      <c r="M152" s="15" t="s">
        <v>511</v>
      </c>
      <c r="N152" s="8">
        <f t="shared" si="19"/>
        <v>0</v>
      </c>
      <c r="O152" s="16"/>
    </row>
    <row r="153" spans="1:15" s="18" customFormat="1" ht="12.75" x14ac:dyDescent="0.2">
      <c r="A153" s="5">
        <f t="shared" si="27"/>
        <v>128</v>
      </c>
      <c r="B153" s="5" t="str">
        <f t="shared" si="24"/>
        <v>CO 372098,</v>
      </c>
      <c r="C153" s="5" t="str">
        <f t="shared" si="25"/>
        <v>GCN: CT03781</v>
      </c>
      <c r="D153" s="5" t="str">
        <f t="shared" si="26"/>
        <v>25/06/2018.</v>
      </c>
      <c r="E153" s="5" t="s">
        <v>10</v>
      </c>
      <c r="F153" s="5" t="s">
        <v>512</v>
      </c>
      <c r="G153" s="5" t="s">
        <v>11</v>
      </c>
      <c r="H153" s="5">
        <v>107.7</v>
      </c>
      <c r="I153" s="5">
        <v>107.7</v>
      </c>
      <c r="J153" s="5" t="s">
        <v>513</v>
      </c>
      <c r="K153" s="6" t="s">
        <v>513</v>
      </c>
      <c r="L153" s="14"/>
      <c r="M153" s="15" t="s">
        <v>514</v>
      </c>
      <c r="N153" s="8">
        <f>H153-I153</f>
        <v>0</v>
      </c>
      <c r="O153" s="16"/>
    </row>
    <row r="154" spans="1:15" s="18" customFormat="1" ht="12.75" x14ac:dyDescent="0.2">
      <c r="A154" s="5">
        <f t="shared" si="27"/>
        <v>129</v>
      </c>
      <c r="B154" s="5" t="str">
        <f t="shared" si="24"/>
        <v>CO 372099,</v>
      </c>
      <c r="C154" s="5" t="str">
        <f t="shared" si="25"/>
        <v>GCN: CT03782</v>
      </c>
      <c r="D154" s="5" t="str">
        <f t="shared" si="26"/>
        <v>25/06/2018.</v>
      </c>
      <c r="E154" s="5" t="s">
        <v>10</v>
      </c>
      <c r="F154" s="5" t="s">
        <v>515</v>
      </c>
      <c r="G154" s="5" t="s">
        <v>11</v>
      </c>
      <c r="H154" s="5">
        <v>157.1</v>
      </c>
      <c r="I154" s="5">
        <v>157.1</v>
      </c>
      <c r="J154" s="5" t="s">
        <v>516</v>
      </c>
      <c r="K154" s="6" t="s">
        <v>516</v>
      </c>
      <c r="L154" s="14"/>
      <c r="M154" s="15" t="s">
        <v>517</v>
      </c>
      <c r="N154" s="8">
        <f t="shared" si="19"/>
        <v>0</v>
      </c>
      <c r="O154" s="16"/>
    </row>
    <row r="155" spans="1:15" s="18" customFormat="1" ht="12.75" x14ac:dyDescent="0.2">
      <c r="A155" s="5">
        <f t="shared" si="27"/>
        <v>130</v>
      </c>
      <c r="B155" s="5" t="str">
        <f t="shared" si="24"/>
        <v>CO 372100,</v>
      </c>
      <c r="C155" s="5" t="str">
        <f t="shared" si="25"/>
        <v>GCN: CT03783</v>
      </c>
      <c r="D155" s="5" t="str">
        <f t="shared" si="26"/>
        <v>25/06/2018.</v>
      </c>
      <c r="E155" s="5" t="s">
        <v>10</v>
      </c>
      <c r="F155" s="5" t="s">
        <v>518</v>
      </c>
      <c r="G155" s="5" t="s">
        <v>11</v>
      </c>
      <c r="H155" s="5">
        <v>108</v>
      </c>
      <c r="I155" s="5" t="s">
        <v>12</v>
      </c>
      <c r="J155" s="5" t="s">
        <v>519</v>
      </c>
      <c r="K155" s="6" t="s">
        <v>519</v>
      </c>
      <c r="L155" s="14"/>
      <c r="M155" s="15" t="s">
        <v>520</v>
      </c>
      <c r="N155" s="8">
        <f t="shared" si="19"/>
        <v>0</v>
      </c>
      <c r="O155" s="16"/>
    </row>
    <row r="156" spans="1:15" s="18" customFormat="1" ht="12.75" x14ac:dyDescent="0.2">
      <c r="A156" s="5">
        <f t="shared" si="27"/>
        <v>131</v>
      </c>
      <c r="B156" s="5" t="str">
        <f t="shared" si="24"/>
        <v>CO 372101,</v>
      </c>
      <c r="C156" s="5" t="str">
        <f t="shared" si="25"/>
        <v>GCN: CT03784</v>
      </c>
      <c r="D156" s="5" t="str">
        <f t="shared" si="26"/>
        <v>25/06/2018.</v>
      </c>
      <c r="E156" s="5" t="s">
        <v>10</v>
      </c>
      <c r="F156" s="5" t="s">
        <v>521</v>
      </c>
      <c r="G156" s="5" t="s">
        <v>11</v>
      </c>
      <c r="H156" s="5">
        <v>108</v>
      </c>
      <c r="I156" s="5" t="s">
        <v>12</v>
      </c>
      <c r="J156" s="5" t="s">
        <v>522</v>
      </c>
      <c r="K156" s="6" t="s">
        <v>522</v>
      </c>
      <c r="L156" s="14"/>
      <c r="M156" s="15" t="s">
        <v>523</v>
      </c>
      <c r="N156" s="8">
        <f t="shared" si="19"/>
        <v>0</v>
      </c>
      <c r="O156" s="16"/>
    </row>
    <row r="157" spans="1:15" s="18" customFormat="1" ht="12.75" x14ac:dyDescent="0.2">
      <c r="A157" s="5">
        <f t="shared" si="27"/>
        <v>132</v>
      </c>
      <c r="B157" s="5" t="str">
        <f t="shared" si="24"/>
        <v>CO 372102,</v>
      </c>
      <c r="C157" s="5" t="str">
        <f t="shared" si="25"/>
        <v>GCN: CT03785</v>
      </c>
      <c r="D157" s="5" t="str">
        <f t="shared" si="26"/>
        <v>25/06/2018.</v>
      </c>
      <c r="E157" s="5" t="s">
        <v>10</v>
      </c>
      <c r="F157" s="5" t="s">
        <v>524</v>
      </c>
      <c r="G157" s="5" t="s">
        <v>11</v>
      </c>
      <c r="H157" s="5">
        <v>108</v>
      </c>
      <c r="I157" s="5" t="s">
        <v>12</v>
      </c>
      <c r="J157" s="5" t="s">
        <v>525</v>
      </c>
      <c r="K157" s="6" t="s">
        <v>525</v>
      </c>
      <c r="L157" s="14"/>
      <c r="M157" s="15" t="s">
        <v>526</v>
      </c>
      <c r="N157" s="8">
        <f t="shared" si="19"/>
        <v>0</v>
      </c>
      <c r="O157" s="16"/>
    </row>
    <row r="158" spans="1:15" s="18" customFormat="1" ht="12.75" x14ac:dyDescent="0.2">
      <c r="A158" s="5">
        <f t="shared" si="27"/>
        <v>133</v>
      </c>
      <c r="B158" s="5" t="str">
        <f t="shared" si="24"/>
        <v>CO 372103,</v>
      </c>
      <c r="C158" s="5" t="str">
        <f t="shared" si="25"/>
        <v>GCN: CT03786</v>
      </c>
      <c r="D158" s="5" t="str">
        <f t="shared" si="26"/>
        <v>25/06/2018.</v>
      </c>
      <c r="E158" s="5" t="s">
        <v>10</v>
      </c>
      <c r="F158" s="5" t="s">
        <v>527</v>
      </c>
      <c r="G158" s="5" t="s">
        <v>11</v>
      </c>
      <c r="H158" s="5">
        <v>108</v>
      </c>
      <c r="I158" s="5" t="s">
        <v>12</v>
      </c>
      <c r="J158" s="5" t="s">
        <v>528</v>
      </c>
      <c r="K158" s="6" t="s">
        <v>528</v>
      </c>
      <c r="L158" s="14"/>
      <c r="M158" s="15" t="s">
        <v>529</v>
      </c>
      <c r="N158" s="8">
        <f t="shared" si="19"/>
        <v>0</v>
      </c>
      <c r="O158" s="16"/>
    </row>
    <row r="159" spans="1:15" s="18" customFormat="1" ht="12.75" x14ac:dyDescent="0.2">
      <c r="A159" s="5">
        <f t="shared" si="27"/>
        <v>134</v>
      </c>
      <c r="B159" s="5" t="str">
        <f t="shared" si="24"/>
        <v>CO 372104,</v>
      </c>
      <c r="C159" s="5" t="str">
        <f t="shared" si="25"/>
        <v>GCN: CT03787</v>
      </c>
      <c r="D159" s="5" t="str">
        <f t="shared" si="26"/>
        <v>25/06/2018.</v>
      </c>
      <c r="E159" s="5" t="s">
        <v>10</v>
      </c>
      <c r="F159" s="5" t="s">
        <v>530</v>
      </c>
      <c r="G159" s="5" t="s">
        <v>11</v>
      </c>
      <c r="H159" s="5">
        <v>108</v>
      </c>
      <c r="I159" s="5" t="s">
        <v>12</v>
      </c>
      <c r="J159" s="5" t="s">
        <v>531</v>
      </c>
      <c r="K159" s="6" t="s">
        <v>531</v>
      </c>
      <c r="L159" s="14"/>
      <c r="M159" s="15" t="s">
        <v>532</v>
      </c>
      <c r="N159" s="8">
        <f t="shared" si="19"/>
        <v>0</v>
      </c>
      <c r="O159" s="16"/>
    </row>
    <row r="160" spans="1:15" s="18" customFormat="1" ht="12.75" x14ac:dyDescent="0.2">
      <c r="A160" s="5">
        <f t="shared" si="27"/>
        <v>135</v>
      </c>
      <c r="B160" s="5" t="str">
        <f t="shared" si="24"/>
        <v>CO 372105,</v>
      </c>
      <c r="C160" s="5" t="str">
        <f t="shared" si="25"/>
        <v>GCN: CT03788</v>
      </c>
      <c r="D160" s="5" t="str">
        <f t="shared" si="26"/>
        <v>25/06/2018.</v>
      </c>
      <c r="E160" s="5" t="s">
        <v>10</v>
      </c>
      <c r="F160" s="5" t="s">
        <v>533</v>
      </c>
      <c r="G160" s="5" t="s">
        <v>11</v>
      </c>
      <c r="H160" s="5">
        <v>108</v>
      </c>
      <c r="I160" s="5" t="s">
        <v>12</v>
      </c>
      <c r="J160" s="5" t="s">
        <v>534</v>
      </c>
      <c r="K160" s="6" t="s">
        <v>534</v>
      </c>
      <c r="L160" s="14"/>
      <c r="M160" s="15" t="s">
        <v>535</v>
      </c>
      <c r="N160" s="8">
        <f t="shared" si="19"/>
        <v>0</v>
      </c>
      <c r="O160" s="16"/>
    </row>
    <row r="161" spans="1:21" s="18" customFormat="1" ht="12.75" x14ac:dyDescent="0.2">
      <c r="A161" s="5">
        <f t="shared" si="27"/>
        <v>136</v>
      </c>
      <c r="B161" s="5" t="str">
        <f t="shared" si="24"/>
        <v>CO 372106,</v>
      </c>
      <c r="C161" s="5" t="str">
        <f t="shared" si="25"/>
        <v>GCN: CT03789</v>
      </c>
      <c r="D161" s="5" t="str">
        <f t="shared" si="26"/>
        <v>25/06/2018.</v>
      </c>
      <c r="E161" s="5" t="s">
        <v>10</v>
      </c>
      <c r="F161" s="5" t="s">
        <v>536</v>
      </c>
      <c r="G161" s="5" t="s">
        <v>11</v>
      </c>
      <c r="H161" s="5">
        <v>108</v>
      </c>
      <c r="I161" s="5" t="s">
        <v>12</v>
      </c>
      <c r="J161" s="5" t="s">
        <v>537</v>
      </c>
      <c r="K161" s="6" t="s">
        <v>537</v>
      </c>
      <c r="L161" s="14"/>
      <c r="M161" s="15" t="s">
        <v>538</v>
      </c>
      <c r="N161" s="8">
        <f t="shared" si="19"/>
        <v>0</v>
      </c>
      <c r="O161" s="16"/>
    </row>
    <row r="162" spans="1:21" s="57" customFormat="1" ht="12.75" x14ac:dyDescent="0.2">
      <c r="A162" s="5">
        <f t="shared" si="27"/>
        <v>137</v>
      </c>
      <c r="B162" s="49" t="str">
        <f t="shared" si="24"/>
        <v>CO 372107,</v>
      </c>
      <c r="C162" s="49" t="str">
        <f t="shared" si="25"/>
        <v>GCN: CT03790</v>
      </c>
      <c r="D162" s="49" t="str">
        <f t="shared" si="26"/>
        <v>25/06/2018.</v>
      </c>
      <c r="E162" s="49" t="s">
        <v>10</v>
      </c>
      <c r="F162" s="49" t="s">
        <v>539</v>
      </c>
      <c r="G162" s="49" t="s">
        <v>11</v>
      </c>
      <c r="H162" s="49"/>
      <c r="I162" s="49" t="s">
        <v>12</v>
      </c>
      <c r="J162" s="49" t="s">
        <v>540</v>
      </c>
      <c r="K162" s="50" t="s">
        <v>540</v>
      </c>
      <c r="L162" s="54" t="s">
        <v>1621</v>
      </c>
      <c r="M162" s="55" t="s">
        <v>541</v>
      </c>
      <c r="N162" s="52">
        <f t="shared" si="19"/>
        <v>-108</v>
      </c>
      <c r="O162" s="56"/>
      <c r="T162" s="94" t="s">
        <v>1704</v>
      </c>
      <c r="U162" s="94" t="s">
        <v>1707</v>
      </c>
    </row>
    <row r="163" spans="1:21" s="18" customFormat="1" ht="12.75" x14ac:dyDescent="0.2">
      <c r="A163" s="5">
        <f>A162+1</f>
        <v>138</v>
      </c>
      <c r="B163" s="5" t="str">
        <f t="shared" si="24"/>
        <v>CO 372108,</v>
      </c>
      <c r="C163" s="5" t="str">
        <f t="shared" si="25"/>
        <v>GCN: CT03791</v>
      </c>
      <c r="D163" s="5" t="str">
        <f t="shared" si="26"/>
        <v>25/06/2018.</v>
      </c>
      <c r="E163" s="5" t="s">
        <v>10</v>
      </c>
      <c r="F163" s="5" t="s">
        <v>542</v>
      </c>
      <c r="G163" s="5" t="s">
        <v>11</v>
      </c>
      <c r="H163" s="5">
        <v>108</v>
      </c>
      <c r="I163" s="5" t="s">
        <v>12</v>
      </c>
      <c r="J163" s="5" t="s">
        <v>543</v>
      </c>
      <c r="K163" s="6" t="s">
        <v>543</v>
      </c>
      <c r="L163" s="14"/>
      <c r="M163" s="15" t="s">
        <v>544</v>
      </c>
      <c r="N163" s="8">
        <f t="shared" si="19"/>
        <v>0</v>
      </c>
      <c r="O163" s="16"/>
    </row>
    <row r="164" spans="1:21" s="18" customFormat="1" ht="12.75" x14ac:dyDescent="0.2">
      <c r="A164" s="5">
        <f t="shared" si="27"/>
        <v>139</v>
      </c>
      <c r="B164" s="5" t="str">
        <f t="shared" si="24"/>
        <v>CO 372109,</v>
      </c>
      <c r="C164" s="5" t="str">
        <f t="shared" si="25"/>
        <v>GCN: CT03792</v>
      </c>
      <c r="D164" s="5" t="str">
        <f t="shared" si="26"/>
        <v>25/06/2018.</v>
      </c>
      <c r="E164" s="5" t="s">
        <v>10</v>
      </c>
      <c r="F164" s="5" t="s">
        <v>545</v>
      </c>
      <c r="G164" s="5" t="s">
        <v>11</v>
      </c>
      <c r="H164" s="5">
        <v>135</v>
      </c>
      <c r="I164" s="5" t="s">
        <v>374</v>
      </c>
      <c r="J164" s="5" t="s">
        <v>546</v>
      </c>
      <c r="K164" s="6" t="s">
        <v>546</v>
      </c>
      <c r="L164" s="14"/>
      <c r="M164" s="15" t="s">
        <v>547</v>
      </c>
      <c r="N164" s="8">
        <f t="shared" si="19"/>
        <v>0</v>
      </c>
      <c r="O164" s="16"/>
    </row>
    <row r="165" spans="1:21" s="18" customFormat="1" ht="12.75" x14ac:dyDescent="0.2">
      <c r="A165" s="5">
        <f t="shared" si="27"/>
        <v>140</v>
      </c>
      <c r="B165" s="5" t="str">
        <f t="shared" si="24"/>
        <v>CO 372110,</v>
      </c>
      <c r="C165" s="5" t="str">
        <f t="shared" si="25"/>
        <v>GCN: CT03793</v>
      </c>
      <c r="D165" s="5" t="str">
        <f t="shared" si="26"/>
        <v>25/06/2018.</v>
      </c>
      <c r="E165" s="5" t="s">
        <v>10</v>
      </c>
      <c r="F165" s="5" t="s">
        <v>548</v>
      </c>
      <c r="G165" s="5" t="s">
        <v>11</v>
      </c>
      <c r="H165" s="5">
        <v>135</v>
      </c>
      <c r="I165" s="5" t="s">
        <v>374</v>
      </c>
      <c r="J165" s="5" t="s">
        <v>549</v>
      </c>
      <c r="K165" s="6" t="s">
        <v>549</v>
      </c>
      <c r="L165" s="14"/>
      <c r="M165" s="15" t="s">
        <v>550</v>
      </c>
      <c r="N165" s="8">
        <f t="shared" si="19"/>
        <v>0</v>
      </c>
      <c r="O165" s="16"/>
    </row>
    <row r="166" spans="1:21" s="18" customFormat="1" ht="12.75" x14ac:dyDescent="0.2">
      <c r="A166" s="5">
        <f t="shared" si="27"/>
        <v>141</v>
      </c>
      <c r="B166" s="5" t="str">
        <f t="shared" si="24"/>
        <v>CO 372111,</v>
      </c>
      <c r="C166" s="5" t="str">
        <f t="shared" si="25"/>
        <v>GCN: CT03794</v>
      </c>
      <c r="D166" s="5" t="str">
        <f t="shared" si="26"/>
        <v>25/06/2018.</v>
      </c>
      <c r="E166" s="5" t="s">
        <v>10</v>
      </c>
      <c r="F166" s="5" t="s">
        <v>551</v>
      </c>
      <c r="G166" s="5" t="s">
        <v>11</v>
      </c>
      <c r="H166" s="5">
        <v>198</v>
      </c>
      <c r="I166" s="5" t="s">
        <v>400</v>
      </c>
      <c r="J166" s="5" t="s">
        <v>552</v>
      </c>
      <c r="K166" s="6" t="s">
        <v>552</v>
      </c>
      <c r="L166" s="14"/>
      <c r="M166" s="15" t="s">
        <v>553</v>
      </c>
      <c r="N166" s="8">
        <f t="shared" ref="N166:N215" si="28">H166-I166</f>
        <v>0</v>
      </c>
      <c r="O166" s="16"/>
    </row>
    <row r="167" spans="1:21" x14ac:dyDescent="0.25">
      <c r="A167" s="122" t="s">
        <v>555</v>
      </c>
      <c r="B167" s="122"/>
      <c r="C167" s="122"/>
      <c r="D167" s="122"/>
      <c r="E167" s="122"/>
      <c r="F167" s="122"/>
      <c r="G167" s="122"/>
      <c r="H167" s="20">
        <f>SUM(H139:H166)</f>
        <v>3274.3</v>
      </c>
      <c r="I167" s="11" t="e">
        <f>#REF!</f>
        <v>#REF!</v>
      </c>
      <c r="J167" s="12"/>
      <c r="K167" s="12"/>
      <c r="L167" s="12"/>
      <c r="M167" s="1"/>
      <c r="N167" s="8" t="e">
        <f t="shared" si="28"/>
        <v>#REF!</v>
      </c>
    </row>
    <row r="168" spans="1:21" ht="15.75" x14ac:dyDescent="0.25">
      <c r="A168" s="124" t="s">
        <v>557</v>
      </c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4"/>
      <c r="M168" s="1"/>
      <c r="N168" s="8">
        <f t="shared" si="28"/>
        <v>0</v>
      </c>
    </row>
    <row r="169" spans="1:21" s="18" customFormat="1" ht="12.75" x14ac:dyDescent="0.2">
      <c r="A169" s="5">
        <f>A166+1</f>
        <v>142</v>
      </c>
      <c r="B169" s="5" t="str">
        <f t="shared" ref="B169:B201" si="29">MID(M169,79,10)</f>
        <v>CO 372426,</v>
      </c>
      <c r="C169" s="5" t="str">
        <f t="shared" ref="C169:C201" si="30">MID(M169,104,12)</f>
        <v>GCN: CT04108</v>
      </c>
      <c r="D169" s="5" t="str">
        <f t="shared" ref="D169:D201" si="31">MID(M169,146,11)</f>
        <v>25/06/2018.</v>
      </c>
      <c r="E169" s="5" t="s">
        <v>556</v>
      </c>
      <c r="F169" s="5" t="s">
        <v>558</v>
      </c>
      <c r="G169" s="5" t="s">
        <v>11</v>
      </c>
      <c r="H169" s="5">
        <v>108</v>
      </c>
      <c r="I169" s="5" t="s">
        <v>12</v>
      </c>
      <c r="J169" s="5" t="s">
        <v>559</v>
      </c>
      <c r="K169" s="45" t="s">
        <v>559</v>
      </c>
      <c r="L169" s="23"/>
      <c r="M169" s="15" t="s">
        <v>560</v>
      </c>
      <c r="N169" s="8">
        <f t="shared" si="28"/>
        <v>0</v>
      </c>
      <c r="O169" s="16"/>
    </row>
    <row r="170" spans="1:21" s="18" customFormat="1" ht="12.75" x14ac:dyDescent="0.2">
      <c r="A170" s="5">
        <f t="shared" ref="A170:A201" si="32">A169+1</f>
        <v>143</v>
      </c>
      <c r="B170" s="5" t="str">
        <f t="shared" si="29"/>
        <v>CO 372427,</v>
      </c>
      <c r="C170" s="5" t="str">
        <f t="shared" si="30"/>
        <v>GCN: CT04109</v>
      </c>
      <c r="D170" s="5" t="str">
        <f t="shared" si="31"/>
        <v>25/06/2018.</v>
      </c>
      <c r="E170" s="5" t="s">
        <v>556</v>
      </c>
      <c r="F170" s="5" t="s">
        <v>561</v>
      </c>
      <c r="G170" s="5" t="s">
        <v>11</v>
      </c>
      <c r="H170" s="5">
        <v>108</v>
      </c>
      <c r="I170" s="5" t="s">
        <v>12</v>
      </c>
      <c r="J170" s="5" t="s">
        <v>562</v>
      </c>
      <c r="K170" s="45" t="s">
        <v>562</v>
      </c>
      <c r="L170" s="23"/>
      <c r="M170" s="15" t="s">
        <v>563</v>
      </c>
      <c r="N170" s="8">
        <f t="shared" si="28"/>
        <v>0</v>
      </c>
      <c r="O170" s="16"/>
    </row>
    <row r="171" spans="1:21" s="18" customFormat="1" ht="12.75" x14ac:dyDescent="0.2">
      <c r="A171" s="5">
        <f t="shared" si="32"/>
        <v>144</v>
      </c>
      <c r="B171" s="5" t="str">
        <f t="shared" si="29"/>
        <v>CO 372428,</v>
      </c>
      <c r="C171" s="5" t="str">
        <f t="shared" si="30"/>
        <v>GCN: CT04110</v>
      </c>
      <c r="D171" s="5" t="str">
        <f t="shared" si="31"/>
        <v>25/06/2018.</v>
      </c>
      <c r="E171" s="5" t="s">
        <v>556</v>
      </c>
      <c r="F171" s="5" t="s">
        <v>564</v>
      </c>
      <c r="G171" s="5" t="s">
        <v>11</v>
      </c>
      <c r="H171" s="5">
        <v>108</v>
      </c>
      <c r="I171" s="5" t="s">
        <v>12</v>
      </c>
      <c r="J171" s="5" t="s">
        <v>565</v>
      </c>
      <c r="K171" s="45" t="s">
        <v>565</v>
      </c>
      <c r="L171" s="23"/>
      <c r="M171" s="15" t="s">
        <v>566</v>
      </c>
      <c r="N171" s="8">
        <f t="shared" si="28"/>
        <v>0</v>
      </c>
      <c r="O171" s="16"/>
    </row>
    <row r="172" spans="1:21" s="18" customFormat="1" ht="12.75" x14ac:dyDescent="0.2">
      <c r="A172" s="5">
        <f t="shared" si="32"/>
        <v>145</v>
      </c>
      <c r="B172" s="5" t="str">
        <f t="shared" si="29"/>
        <v>CO 372429,</v>
      </c>
      <c r="C172" s="5" t="str">
        <f t="shared" si="30"/>
        <v>GCN: CT04111</v>
      </c>
      <c r="D172" s="5" t="str">
        <f t="shared" si="31"/>
        <v>25/06/2018.</v>
      </c>
      <c r="E172" s="5" t="s">
        <v>556</v>
      </c>
      <c r="F172" s="5" t="s">
        <v>567</v>
      </c>
      <c r="G172" s="5" t="s">
        <v>11</v>
      </c>
      <c r="H172" s="5">
        <v>108</v>
      </c>
      <c r="I172" s="5" t="s">
        <v>12</v>
      </c>
      <c r="J172" s="5" t="s">
        <v>568</v>
      </c>
      <c r="K172" s="45" t="s">
        <v>568</v>
      </c>
      <c r="L172" s="23"/>
      <c r="M172" s="15" t="s">
        <v>569</v>
      </c>
      <c r="N172" s="8">
        <f t="shared" si="28"/>
        <v>0</v>
      </c>
      <c r="O172" s="16"/>
    </row>
    <row r="173" spans="1:21" s="18" customFormat="1" ht="12.75" x14ac:dyDescent="0.2">
      <c r="A173" s="5">
        <f t="shared" si="32"/>
        <v>146</v>
      </c>
      <c r="B173" s="5" t="str">
        <f t="shared" si="29"/>
        <v>CO 372430,</v>
      </c>
      <c r="C173" s="5" t="str">
        <f t="shared" si="30"/>
        <v>GCN: CT04112</v>
      </c>
      <c r="D173" s="5" t="str">
        <f t="shared" si="31"/>
        <v>25/06/2018.</v>
      </c>
      <c r="E173" s="5" t="s">
        <v>556</v>
      </c>
      <c r="F173" s="5" t="s">
        <v>570</v>
      </c>
      <c r="G173" s="5" t="s">
        <v>11</v>
      </c>
      <c r="H173" s="5">
        <v>108</v>
      </c>
      <c r="I173" s="5" t="s">
        <v>12</v>
      </c>
      <c r="J173" s="5" t="s">
        <v>571</v>
      </c>
      <c r="K173" s="45" t="s">
        <v>571</v>
      </c>
      <c r="L173" s="23"/>
      <c r="M173" s="15" t="s">
        <v>572</v>
      </c>
      <c r="N173" s="8">
        <f t="shared" si="28"/>
        <v>0</v>
      </c>
      <c r="O173" s="16"/>
    </row>
    <row r="174" spans="1:21" s="18" customFormat="1" ht="12.75" x14ac:dyDescent="0.2">
      <c r="A174" s="5">
        <f t="shared" si="32"/>
        <v>147</v>
      </c>
      <c r="B174" s="5" t="str">
        <f t="shared" si="29"/>
        <v>CO 372431,</v>
      </c>
      <c r="C174" s="5" t="str">
        <f t="shared" si="30"/>
        <v>GCN: CT04113</v>
      </c>
      <c r="D174" s="5" t="str">
        <f t="shared" si="31"/>
        <v>25/06/2018.</v>
      </c>
      <c r="E174" s="5" t="s">
        <v>556</v>
      </c>
      <c r="F174" s="5" t="s">
        <v>573</v>
      </c>
      <c r="G174" s="5" t="s">
        <v>11</v>
      </c>
      <c r="H174" s="5">
        <v>108</v>
      </c>
      <c r="I174" s="5" t="s">
        <v>12</v>
      </c>
      <c r="J174" s="5" t="s">
        <v>574</v>
      </c>
      <c r="K174" s="45" t="s">
        <v>574</v>
      </c>
      <c r="L174" s="23"/>
      <c r="M174" s="15" t="s">
        <v>575</v>
      </c>
      <c r="N174" s="8">
        <f t="shared" si="28"/>
        <v>0</v>
      </c>
      <c r="O174" s="16"/>
    </row>
    <row r="175" spans="1:21" s="18" customFormat="1" ht="12.75" x14ac:dyDescent="0.2">
      <c r="A175" s="5">
        <f t="shared" si="32"/>
        <v>148</v>
      </c>
      <c r="B175" s="5" t="str">
        <f t="shared" si="29"/>
        <v>CO 372432,</v>
      </c>
      <c r="C175" s="5" t="str">
        <f t="shared" si="30"/>
        <v>GCN: CT04114</v>
      </c>
      <c r="D175" s="5" t="str">
        <f t="shared" si="31"/>
        <v>25/06/2018.</v>
      </c>
      <c r="E175" s="5" t="s">
        <v>556</v>
      </c>
      <c r="F175" s="5" t="s">
        <v>576</v>
      </c>
      <c r="G175" s="5" t="s">
        <v>11</v>
      </c>
      <c r="H175" s="5">
        <v>108</v>
      </c>
      <c r="I175" s="5" t="s">
        <v>12</v>
      </c>
      <c r="J175" s="5" t="s">
        <v>577</v>
      </c>
      <c r="K175" s="45" t="s">
        <v>577</v>
      </c>
      <c r="L175" s="23"/>
      <c r="M175" s="15" t="s">
        <v>578</v>
      </c>
      <c r="N175" s="8">
        <f t="shared" si="28"/>
        <v>0</v>
      </c>
      <c r="O175" s="16"/>
    </row>
    <row r="176" spans="1:21" s="18" customFormat="1" ht="12.75" x14ac:dyDescent="0.2">
      <c r="A176" s="5">
        <f t="shared" si="32"/>
        <v>149</v>
      </c>
      <c r="B176" s="5" t="str">
        <f t="shared" si="29"/>
        <v>CO 372433,</v>
      </c>
      <c r="C176" s="5" t="str">
        <f t="shared" si="30"/>
        <v>GCN: CT04115</v>
      </c>
      <c r="D176" s="5" t="str">
        <f t="shared" si="31"/>
        <v>25/06/2018.</v>
      </c>
      <c r="E176" s="5" t="s">
        <v>556</v>
      </c>
      <c r="F176" s="5" t="s">
        <v>579</v>
      </c>
      <c r="G176" s="5" t="s">
        <v>11</v>
      </c>
      <c r="H176" s="5">
        <v>108</v>
      </c>
      <c r="I176" s="5" t="s">
        <v>12</v>
      </c>
      <c r="J176" s="5" t="s">
        <v>580</v>
      </c>
      <c r="K176" s="45" t="s">
        <v>580</v>
      </c>
      <c r="L176" s="23"/>
      <c r="M176" s="15" t="s">
        <v>581</v>
      </c>
      <c r="N176" s="8">
        <f t="shared" si="28"/>
        <v>0</v>
      </c>
      <c r="O176" s="16"/>
    </row>
    <row r="177" spans="1:15" s="18" customFormat="1" ht="12.75" x14ac:dyDescent="0.2">
      <c r="A177" s="5">
        <f t="shared" si="32"/>
        <v>150</v>
      </c>
      <c r="B177" s="5" t="str">
        <f>MID(M177,79,10)</f>
        <v>CO 372434,</v>
      </c>
      <c r="C177" s="5" t="str">
        <f t="shared" si="30"/>
        <v>GCN: CT04116</v>
      </c>
      <c r="D177" s="5" t="str">
        <f t="shared" si="31"/>
        <v>25/06/2018.</v>
      </c>
      <c r="E177" s="5" t="s">
        <v>556</v>
      </c>
      <c r="F177" s="5" t="s">
        <v>582</v>
      </c>
      <c r="G177" s="5" t="s">
        <v>11</v>
      </c>
      <c r="H177" s="5">
        <v>108</v>
      </c>
      <c r="I177" s="5" t="s">
        <v>12</v>
      </c>
      <c r="J177" s="5" t="s">
        <v>583</v>
      </c>
      <c r="K177" s="45" t="s">
        <v>583</v>
      </c>
      <c r="L177" s="23"/>
      <c r="M177" s="15" t="s">
        <v>584</v>
      </c>
      <c r="N177" s="8">
        <f t="shared" si="28"/>
        <v>0</v>
      </c>
      <c r="O177" s="16"/>
    </row>
    <row r="178" spans="1:15" s="18" customFormat="1" ht="12.75" x14ac:dyDescent="0.2">
      <c r="A178" s="5">
        <f t="shared" si="32"/>
        <v>151</v>
      </c>
      <c r="B178" s="5" t="str">
        <f t="shared" si="29"/>
        <v>CO 372435,</v>
      </c>
      <c r="C178" s="5" t="str">
        <f t="shared" si="30"/>
        <v>GCN: CT04117</v>
      </c>
      <c r="D178" s="5" t="str">
        <f t="shared" si="31"/>
        <v>25/06/2018.</v>
      </c>
      <c r="E178" s="5" t="s">
        <v>556</v>
      </c>
      <c r="F178" s="5" t="s">
        <v>585</v>
      </c>
      <c r="G178" s="5" t="s">
        <v>11</v>
      </c>
      <c r="H178" s="5">
        <v>108</v>
      </c>
      <c r="I178" s="5" t="s">
        <v>12</v>
      </c>
      <c r="J178" s="5" t="s">
        <v>586</v>
      </c>
      <c r="K178" s="45" t="s">
        <v>586</v>
      </c>
      <c r="L178" s="23"/>
      <c r="M178" s="15" t="s">
        <v>587</v>
      </c>
      <c r="N178" s="8">
        <f t="shared" si="28"/>
        <v>0</v>
      </c>
      <c r="O178" s="16"/>
    </row>
    <row r="179" spans="1:15" s="18" customFormat="1" ht="12.75" x14ac:dyDescent="0.2">
      <c r="A179" s="5">
        <f t="shared" si="32"/>
        <v>152</v>
      </c>
      <c r="B179" s="5" t="str">
        <f t="shared" si="29"/>
        <v>CO 372436,</v>
      </c>
      <c r="C179" s="5" t="str">
        <f t="shared" si="30"/>
        <v>GCN: CT04118</v>
      </c>
      <c r="D179" s="5" t="str">
        <f t="shared" si="31"/>
        <v>25/06/2018.</v>
      </c>
      <c r="E179" s="5" t="s">
        <v>556</v>
      </c>
      <c r="F179" s="5" t="s">
        <v>588</v>
      </c>
      <c r="G179" s="5" t="s">
        <v>11</v>
      </c>
      <c r="H179" s="5">
        <v>108</v>
      </c>
      <c r="I179" s="5" t="s">
        <v>12</v>
      </c>
      <c r="J179" s="5" t="s">
        <v>589</v>
      </c>
      <c r="K179" s="45" t="s">
        <v>589</v>
      </c>
      <c r="L179" s="23"/>
      <c r="M179" s="15" t="s">
        <v>590</v>
      </c>
      <c r="N179" s="8">
        <f t="shared" si="28"/>
        <v>0</v>
      </c>
      <c r="O179" s="16"/>
    </row>
    <row r="180" spans="1:15" s="18" customFormat="1" ht="12.75" x14ac:dyDescent="0.2">
      <c r="A180" s="5">
        <f t="shared" si="32"/>
        <v>153</v>
      </c>
      <c r="B180" s="5" t="str">
        <f t="shared" si="29"/>
        <v>CO 372437,</v>
      </c>
      <c r="C180" s="5" t="str">
        <f t="shared" si="30"/>
        <v>GCN: CT04119</v>
      </c>
      <c r="D180" s="5" t="str">
        <f t="shared" si="31"/>
        <v>25/06/2018.</v>
      </c>
      <c r="E180" s="5" t="s">
        <v>556</v>
      </c>
      <c r="F180" s="5" t="s">
        <v>591</v>
      </c>
      <c r="G180" s="5" t="s">
        <v>11</v>
      </c>
      <c r="H180" s="5">
        <v>108</v>
      </c>
      <c r="I180" s="5" t="s">
        <v>12</v>
      </c>
      <c r="J180" s="5" t="s">
        <v>592</v>
      </c>
      <c r="K180" s="45" t="s">
        <v>592</v>
      </c>
      <c r="L180" s="23"/>
      <c r="M180" s="15" t="s">
        <v>593</v>
      </c>
      <c r="N180" s="8">
        <f t="shared" si="28"/>
        <v>0</v>
      </c>
      <c r="O180" s="16"/>
    </row>
    <row r="181" spans="1:15" s="18" customFormat="1" ht="12.75" x14ac:dyDescent="0.2">
      <c r="A181" s="5">
        <f t="shared" si="32"/>
        <v>154</v>
      </c>
      <c r="B181" s="5" t="str">
        <f t="shared" si="29"/>
        <v>CO 372438,</v>
      </c>
      <c r="C181" s="5" t="str">
        <f t="shared" si="30"/>
        <v>GCN: CT04120</v>
      </c>
      <c r="D181" s="5" t="str">
        <f t="shared" si="31"/>
        <v>25/06/2018.</v>
      </c>
      <c r="E181" s="5" t="s">
        <v>556</v>
      </c>
      <c r="F181" s="5" t="s">
        <v>594</v>
      </c>
      <c r="G181" s="5" t="s">
        <v>11</v>
      </c>
      <c r="H181" s="5">
        <v>108</v>
      </c>
      <c r="I181" s="5" t="s">
        <v>12</v>
      </c>
      <c r="J181" s="5" t="s">
        <v>595</v>
      </c>
      <c r="K181" s="45" t="s">
        <v>595</v>
      </c>
      <c r="L181" s="23"/>
      <c r="M181" s="15" t="s">
        <v>596</v>
      </c>
      <c r="N181" s="8">
        <f t="shared" si="28"/>
        <v>0</v>
      </c>
      <c r="O181" s="16"/>
    </row>
    <row r="182" spans="1:15" s="18" customFormat="1" ht="12.75" x14ac:dyDescent="0.2">
      <c r="A182" s="5">
        <f t="shared" si="32"/>
        <v>155</v>
      </c>
      <c r="B182" s="5" t="str">
        <f t="shared" si="29"/>
        <v>CO 372439,</v>
      </c>
      <c r="C182" s="5" t="str">
        <f t="shared" si="30"/>
        <v>GCN: CT04121</v>
      </c>
      <c r="D182" s="5" t="str">
        <f t="shared" si="31"/>
        <v>25/06/2018.</v>
      </c>
      <c r="E182" s="5" t="s">
        <v>556</v>
      </c>
      <c r="F182" s="5" t="s">
        <v>597</v>
      </c>
      <c r="G182" s="5" t="s">
        <v>11</v>
      </c>
      <c r="H182" s="5">
        <v>108</v>
      </c>
      <c r="I182" s="5" t="s">
        <v>12</v>
      </c>
      <c r="J182" s="5" t="s">
        <v>598</v>
      </c>
      <c r="K182" s="45" t="s">
        <v>598</v>
      </c>
      <c r="L182" s="23"/>
      <c r="M182" s="15" t="s">
        <v>599</v>
      </c>
      <c r="N182" s="8">
        <f t="shared" si="28"/>
        <v>0</v>
      </c>
      <c r="O182" s="16"/>
    </row>
    <row r="183" spans="1:15" s="18" customFormat="1" ht="12.75" x14ac:dyDescent="0.2">
      <c r="A183" s="5">
        <f t="shared" si="32"/>
        <v>156</v>
      </c>
      <c r="B183" s="5" t="str">
        <f t="shared" si="29"/>
        <v>CO 372440,</v>
      </c>
      <c r="C183" s="5" t="str">
        <f t="shared" si="30"/>
        <v>GCN: CT04122</v>
      </c>
      <c r="D183" s="5" t="str">
        <f t="shared" si="31"/>
        <v>25/06/2018.</v>
      </c>
      <c r="E183" s="5" t="s">
        <v>556</v>
      </c>
      <c r="F183" s="5" t="s">
        <v>600</v>
      </c>
      <c r="G183" s="5" t="s">
        <v>11</v>
      </c>
      <c r="H183" s="5">
        <v>118.4</v>
      </c>
      <c r="I183" s="5">
        <v>118.4</v>
      </c>
      <c r="J183" s="5" t="s">
        <v>601</v>
      </c>
      <c r="K183" s="45" t="s">
        <v>601</v>
      </c>
      <c r="L183" s="23"/>
      <c r="M183" s="15" t="s">
        <v>602</v>
      </c>
      <c r="N183" s="8">
        <f t="shared" si="28"/>
        <v>0</v>
      </c>
      <c r="O183" s="16"/>
    </row>
    <row r="184" spans="1:15" s="18" customFormat="1" ht="12.75" x14ac:dyDescent="0.2">
      <c r="A184" s="5">
        <f t="shared" si="32"/>
        <v>157</v>
      </c>
      <c r="B184" s="5" t="str">
        <f t="shared" si="29"/>
        <v>CO 372441,</v>
      </c>
      <c r="C184" s="5" t="str">
        <f t="shared" si="30"/>
        <v>GCN: CT04123</v>
      </c>
      <c r="D184" s="5" t="str">
        <f t="shared" si="31"/>
        <v>25/06/2018.</v>
      </c>
      <c r="E184" s="5" t="s">
        <v>556</v>
      </c>
      <c r="F184" s="5" t="s">
        <v>603</v>
      </c>
      <c r="G184" s="5" t="s">
        <v>11</v>
      </c>
      <c r="H184" s="5">
        <v>173.2</v>
      </c>
      <c r="I184" s="5">
        <v>173.2</v>
      </c>
      <c r="J184" s="5" t="s">
        <v>604</v>
      </c>
      <c r="K184" s="45" t="s">
        <v>604</v>
      </c>
      <c r="L184" s="23"/>
      <c r="M184" s="15" t="s">
        <v>605</v>
      </c>
      <c r="N184" s="8">
        <f t="shared" si="28"/>
        <v>0</v>
      </c>
      <c r="O184" s="16"/>
    </row>
    <row r="185" spans="1:15" s="17" customFormat="1" ht="12.75" x14ac:dyDescent="0.2">
      <c r="A185" s="5">
        <f t="shared" si="32"/>
        <v>158</v>
      </c>
      <c r="B185" s="5" t="str">
        <f t="shared" si="29"/>
        <v>CO 372403,</v>
      </c>
      <c r="C185" s="5" t="str">
        <f t="shared" si="30"/>
        <v>GCN: CT04085</v>
      </c>
      <c r="D185" s="5" t="str">
        <f t="shared" si="31"/>
        <v>25/06/2018.</v>
      </c>
      <c r="E185" s="5" t="s">
        <v>556</v>
      </c>
      <c r="F185" s="5" t="s">
        <v>608</v>
      </c>
      <c r="G185" s="5" t="s">
        <v>11</v>
      </c>
      <c r="H185" s="5">
        <v>173.2</v>
      </c>
      <c r="I185" s="5">
        <v>173.2</v>
      </c>
      <c r="J185" s="5" t="s">
        <v>609</v>
      </c>
      <c r="K185" s="5" t="s">
        <v>609</v>
      </c>
      <c r="L185" s="5"/>
      <c r="M185" s="15" t="s">
        <v>610</v>
      </c>
      <c r="N185" s="8">
        <f t="shared" si="28"/>
        <v>0</v>
      </c>
      <c r="O185" s="16"/>
    </row>
    <row r="186" spans="1:15" s="17" customFormat="1" ht="12.75" x14ac:dyDescent="0.2">
      <c r="A186" s="5">
        <f t="shared" si="32"/>
        <v>159</v>
      </c>
      <c r="B186" s="5" t="str">
        <f t="shared" si="29"/>
        <v>CO 372404,</v>
      </c>
      <c r="C186" s="5" t="str">
        <f t="shared" si="30"/>
        <v>GCN: CT04086</v>
      </c>
      <c r="D186" s="5" t="str">
        <f t="shared" si="31"/>
        <v>25/06/2018.</v>
      </c>
      <c r="E186" s="5" t="s">
        <v>556</v>
      </c>
      <c r="F186" s="5" t="s">
        <v>611</v>
      </c>
      <c r="G186" s="5" t="s">
        <v>11</v>
      </c>
      <c r="H186" s="5">
        <v>118.4</v>
      </c>
      <c r="I186" s="5">
        <v>118.4</v>
      </c>
      <c r="J186" s="5" t="s">
        <v>612</v>
      </c>
      <c r="K186" s="5" t="s">
        <v>612</v>
      </c>
      <c r="L186" s="5"/>
      <c r="M186" s="15" t="s">
        <v>613</v>
      </c>
      <c r="N186" s="8">
        <f t="shared" si="28"/>
        <v>0</v>
      </c>
      <c r="O186" s="16"/>
    </row>
    <row r="187" spans="1:15" s="17" customFormat="1" ht="12.75" x14ac:dyDescent="0.2">
      <c r="A187" s="5">
        <f t="shared" si="32"/>
        <v>160</v>
      </c>
      <c r="B187" s="5" t="str">
        <f t="shared" si="29"/>
        <v>CO 372405,</v>
      </c>
      <c r="C187" s="5" t="str">
        <f t="shared" si="30"/>
        <v>GCN: CT04087</v>
      </c>
      <c r="D187" s="5" t="str">
        <f t="shared" si="31"/>
        <v>25/06/2018.</v>
      </c>
      <c r="E187" s="5" t="s">
        <v>556</v>
      </c>
      <c r="F187" s="5" t="s">
        <v>614</v>
      </c>
      <c r="G187" s="5" t="s">
        <v>11</v>
      </c>
      <c r="H187" s="5">
        <v>118.4</v>
      </c>
      <c r="I187" s="5">
        <v>118.4</v>
      </c>
      <c r="J187" s="5" t="s">
        <v>615</v>
      </c>
      <c r="K187" s="5" t="s">
        <v>615</v>
      </c>
      <c r="L187" s="5"/>
      <c r="M187" s="15" t="s">
        <v>616</v>
      </c>
      <c r="N187" s="8">
        <f t="shared" si="28"/>
        <v>0</v>
      </c>
      <c r="O187" s="16"/>
    </row>
    <row r="188" spans="1:15" s="17" customFormat="1" ht="12.75" x14ac:dyDescent="0.2">
      <c r="A188" s="5">
        <f t="shared" si="32"/>
        <v>161</v>
      </c>
      <c r="B188" s="5" t="str">
        <f t="shared" si="29"/>
        <v>CO 372406,</v>
      </c>
      <c r="C188" s="5" t="str">
        <f t="shared" si="30"/>
        <v>GCN: CT04088</v>
      </c>
      <c r="D188" s="5" t="str">
        <f t="shared" si="31"/>
        <v>25/06/2018.</v>
      </c>
      <c r="E188" s="5" t="s">
        <v>556</v>
      </c>
      <c r="F188" s="5" t="s">
        <v>617</v>
      </c>
      <c r="G188" s="5" t="s">
        <v>11</v>
      </c>
      <c r="H188" s="5">
        <v>108</v>
      </c>
      <c r="I188" s="5" t="s">
        <v>12</v>
      </c>
      <c r="J188" s="5" t="s">
        <v>618</v>
      </c>
      <c r="K188" s="45" t="s">
        <v>618</v>
      </c>
      <c r="L188" s="23"/>
      <c r="M188" s="15" t="s">
        <v>619</v>
      </c>
      <c r="N188" s="8">
        <f t="shared" si="28"/>
        <v>0</v>
      </c>
      <c r="O188" s="16"/>
    </row>
    <row r="189" spans="1:15" s="17" customFormat="1" ht="12.75" x14ac:dyDescent="0.2">
      <c r="A189" s="5">
        <f t="shared" si="32"/>
        <v>162</v>
      </c>
      <c r="B189" s="5" t="str">
        <f t="shared" si="29"/>
        <v>CO 372407,</v>
      </c>
      <c r="C189" s="5" t="str">
        <f t="shared" si="30"/>
        <v>GCN: CT04089</v>
      </c>
      <c r="D189" s="5" t="str">
        <f t="shared" si="31"/>
        <v>25/06/2018.</v>
      </c>
      <c r="E189" s="5" t="s">
        <v>556</v>
      </c>
      <c r="F189" s="5" t="s">
        <v>620</v>
      </c>
      <c r="G189" s="5" t="s">
        <v>11</v>
      </c>
      <c r="H189" s="5">
        <v>108</v>
      </c>
      <c r="I189" s="5" t="s">
        <v>12</v>
      </c>
      <c r="J189" s="5" t="s">
        <v>621</v>
      </c>
      <c r="K189" s="45" t="s">
        <v>621</v>
      </c>
      <c r="L189" s="23"/>
      <c r="M189" s="15" t="s">
        <v>622</v>
      </c>
      <c r="N189" s="8">
        <f t="shared" si="28"/>
        <v>0</v>
      </c>
      <c r="O189" s="16"/>
    </row>
    <row r="190" spans="1:15" s="17" customFormat="1" ht="12.75" x14ac:dyDescent="0.2">
      <c r="A190" s="5">
        <f t="shared" si="32"/>
        <v>163</v>
      </c>
      <c r="B190" s="5" t="str">
        <f t="shared" si="29"/>
        <v>CO 372408,</v>
      </c>
      <c r="C190" s="5" t="str">
        <f t="shared" si="30"/>
        <v>GCN: CT04090</v>
      </c>
      <c r="D190" s="5" t="str">
        <f t="shared" si="31"/>
        <v>25/06/2018.</v>
      </c>
      <c r="E190" s="5" t="s">
        <v>556</v>
      </c>
      <c r="F190" s="5" t="s">
        <v>623</v>
      </c>
      <c r="G190" s="5" t="s">
        <v>11</v>
      </c>
      <c r="H190" s="5">
        <v>108</v>
      </c>
      <c r="I190" s="5" t="s">
        <v>12</v>
      </c>
      <c r="J190" s="5" t="s">
        <v>624</v>
      </c>
      <c r="K190" s="45" t="s">
        <v>624</v>
      </c>
      <c r="L190" s="23"/>
      <c r="M190" s="15" t="s">
        <v>625</v>
      </c>
      <c r="N190" s="8">
        <f t="shared" si="28"/>
        <v>0</v>
      </c>
      <c r="O190" s="16"/>
    </row>
    <row r="191" spans="1:15" s="17" customFormat="1" ht="12.75" x14ac:dyDescent="0.2">
      <c r="A191" s="5">
        <f t="shared" si="32"/>
        <v>164</v>
      </c>
      <c r="B191" s="5" t="str">
        <f t="shared" si="29"/>
        <v>CO 372409,</v>
      </c>
      <c r="C191" s="5" t="str">
        <f t="shared" si="30"/>
        <v>GCN: CT04091</v>
      </c>
      <c r="D191" s="5" t="str">
        <f t="shared" si="31"/>
        <v>25/06/2018.</v>
      </c>
      <c r="E191" s="5" t="s">
        <v>556</v>
      </c>
      <c r="F191" s="5" t="s">
        <v>626</v>
      </c>
      <c r="G191" s="5" t="s">
        <v>11</v>
      </c>
      <c r="H191" s="5">
        <v>108</v>
      </c>
      <c r="I191" s="5" t="s">
        <v>12</v>
      </c>
      <c r="J191" s="5" t="s">
        <v>627</v>
      </c>
      <c r="K191" s="45" t="s">
        <v>627</v>
      </c>
      <c r="L191" s="23"/>
      <c r="M191" s="15" t="s">
        <v>628</v>
      </c>
      <c r="N191" s="8">
        <f t="shared" si="28"/>
        <v>0</v>
      </c>
      <c r="O191" s="16"/>
    </row>
    <row r="192" spans="1:15" s="17" customFormat="1" ht="12.75" x14ac:dyDescent="0.2">
      <c r="A192" s="5">
        <f t="shared" si="32"/>
        <v>165</v>
      </c>
      <c r="B192" s="5" t="str">
        <f t="shared" si="29"/>
        <v>CO 372410,</v>
      </c>
      <c r="C192" s="5" t="str">
        <f t="shared" si="30"/>
        <v>GCN: CT04092</v>
      </c>
      <c r="D192" s="5" t="str">
        <f t="shared" si="31"/>
        <v>25/06/2018.</v>
      </c>
      <c r="E192" s="5" t="s">
        <v>556</v>
      </c>
      <c r="F192" s="5" t="s">
        <v>629</v>
      </c>
      <c r="G192" s="5" t="s">
        <v>11</v>
      </c>
      <c r="H192" s="5">
        <v>108</v>
      </c>
      <c r="I192" s="5" t="s">
        <v>12</v>
      </c>
      <c r="J192" s="5" t="s">
        <v>630</v>
      </c>
      <c r="K192" s="45" t="s">
        <v>630</v>
      </c>
      <c r="L192" s="23"/>
      <c r="M192" s="15" t="s">
        <v>631</v>
      </c>
      <c r="N192" s="8">
        <f t="shared" si="28"/>
        <v>0</v>
      </c>
      <c r="O192" s="16"/>
    </row>
    <row r="193" spans="1:21" s="17" customFormat="1" ht="12.75" x14ac:dyDescent="0.2">
      <c r="A193" s="5">
        <f t="shared" si="32"/>
        <v>166</v>
      </c>
      <c r="B193" s="5" t="str">
        <f t="shared" si="29"/>
        <v>CO 372411,</v>
      </c>
      <c r="C193" s="5" t="str">
        <f t="shared" si="30"/>
        <v>GCN: CT04093</v>
      </c>
      <c r="D193" s="5" t="str">
        <f t="shared" si="31"/>
        <v>25/06/2018.</v>
      </c>
      <c r="E193" s="5" t="s">
        <v>556</v>
      </c>
      <c r="F193" s="5" t="s">
        <v>632</v>
      </c>
      <c r="G193" s="5" t="s">
        <v>11</v>
      </c>
      <c r="H193" s="5">
        <v>108</v>
      </c>
      <c r="I193" s="5" t="s">
        <v>12</v>
      </c>
      <c r="J193" s="5" t="s">
        <v>633</v>
      </c>
      <c r="K193" s="45" t="s">
        <v>633</v>
      </c>
      <c r="L193" s="23"/>
      <c r="M193" s="15" t="s">
        <v>634</v>
      </c>
      <c r="N193" s="8">
        <f t="shared" si="28"/>
        <v>0</v>
      </c>
      <c r="O193" s="16"/>
    </row>
    <row r="194" spans="1:21" s="17" customFormat="1" ht="12.75" x14ac:dyDescent="0.2">
      <c r="A194" s="5">
        <f t="shared" si="32"/>
        <v>167</v>
      </c>
      <c r="B194" s="5" t="str">
        <f t="shared" si="29"/>
        <v>CO 372412,</v>
      </c>
      <c r="C194" s="5" t="str">
        <f t="shared" si="30"/>
        <v>GCN: CT04094</v>
      </c>
      <c r="D194" s="5" t="str">
        <f t="shared" si="31"/>
        <v>25/06/2018.</v>
      </c>
      <c r="E194" s="5" t="s">
        <v>556</v>
      </c>
      <c r="F194" s="5" t="s">
        <v>635</v>
      </c>
      <c r="G194" s="5" t="s">
        <v>11</v>
      </c>
      <c r="H194" s="5">
        <v>108</v>
      </c>
      <c r="I194" s="5" t="s">
        <v>12</v>
      </c>
      <c r="J194" s="5" t="s">
        <v>636</v>
      </c>
      <c r="K194" s="45" t="s">
        <v>636</v>
      </c>
      <c r="L194" s="23"/>
      <c r="M194" s="15" t="s">
        <v>637</v>
      </c>
      <c r="N194" s="8">
        <f t="shared" si="28"/>
        <v>0</v>
      </c>
      <c r="O194" s="16"/>
    </row>
    <row r="195" spans="1:21" s="17" customFormat="1" ht="12.75" x14ac:dyDescent="0.2">
      <c r="A195" s="5">
        <f t="shared" si="32"/>
        <v>168</v>
      </c>
      <c r="B195" s="5" t="str">
        <f t="shared" si="29"/>
        <v>CO 372413,</v>
      </c>
      <c r="C195" s="5" t="str">
        <f t="shared" si="30"/>
        <v>GCN: CT04095</v>
      </c>
      <c r="D195" s="5" t="str">
        <f t="shared" si="31"/>
        <v>25/06/2018.</v>
      </c>
      <c r="E195" s="5" t="s">
        <v>556</v>
      </c>
      <c r="F195" s="5" t="s">
        <v>638</v>
      </c>
      <c r="G195" s="5" t="s">
        <v>11</v>
      </c>
      <c r="H195" s="5">
        <v>108</v>
      </c>
      <c r="I195" s="5" t="s">
        <v>12</v>
      </c>
      <c r="J195" s="5" t="s">
        <v>639</v>
      </c>
      <c r="K195" s="45" t="s">
        <v>639</v>
      </c>
      <c r="L195" s="23"/>
      <c r="M195" s="15" t="s">
        <v>640</v>
      </c>
      <c r="N195" s="8">
        <f t="shared" si="28"/>
        <v>0</v>
      </c>
      <c r="O195" s="16"/>
    </row>
    <row r="196" spans="1:21" s="17" customFormat="1" ht="12.75" x14ac:dyDescent="0.2">
      <c r="A196" s="5">
        <f t="shared" si="32"/>
        <v>169</v>
      </c>
      <c r="B196" s="5" t="str">
        <f t="shared" si="29"/>
        <v>CO 372414,</v>
      </c>
      <c r="C196" s="5" t="str">
        <f t="shared" si="30"/>
        <v>GCN: CT04096</v>
      </c>
      <c r="D196" s="5" t="str">
        <f t="shared" si="31"/>
        <v>25/06/2018.</v>
      </c>
      <c r="E196" s="5" t="s">
        <v>556</v>
      </c>
      <c r="F196" s="5" t="s">
        <v>641</v>
      </c>
      <c r="G196" s="5" t="s">
        <v>11</v>
      </c>
      <c r="H196" s="5">
        <v>108</v>
      </c>
      <c r="I196" s="5" t="s">
        <v>12</v>
      </c>
      <c r="J196" s="5" t="s">
        <v>642</v>
      </c>
      <c r="K196" s="45" t="s">
        <v>642</v>
      </c>
      <c r="L196" s="23"/>
      <c r="M196" s="15" t="s">
        <v>643</v>
      </c>
      <c r="N196" s="8">
        <f t="shared" si="28"/>
        <v>0</v>
      </c>
      <c r="O196" s="16"/>
    </row>
    <row r="197" spans="1:21" s="60" customFormat="1" ht="12.75" x14ac:dyDescent="0.2">
      <c r="A197" s="5">
        <f t="shared" si="32"/>
        <v>170</v>
      </c>
      <c r="B197" s="49" t="str">
        <f t="shared" si="29"/>
        <v>CO 372415,</v>
      </c>
      <c r="C197" s="49" t="str">
        <f t="shared" si="30"/>
        <v>GCN: CT04097</v>
      </c>
      <c r="D197" s="49" t="str">
        <f t="shared" si="31"/>
        <v>25/06/2018.</v>
      </c>
      <c r="E197" s="49" t="s">
        <v>556</v>
      </c>
      <c r="F197" s="49" t="s">
        <v>644</v>
      </c>
      <c r="G197" s="49" t="s">
        <v>11</v>
      </c>
      <c r="H197" s="49"/>
      <c r="I197" s="49" t="s">
        <v>12</v>
      </c>
      <c r="J197" s="49" t="s">
        <v>645</v>
      </c>
      <c r="K197" s="58" t="s">
        <v>645</v>
      </c>
      <c r="L197" s="59" t="s">
        <v>1621</v>
      </c>
      <c r="M197" s="55" t="s">
        <v>646</v>
      </c>
      <c r="N197" s="52">
        <f t="shared" si="28"/>
        <v>-108</v>
      </c>
      <c r="O197" s="56"/>
      <c r="T197" s="94" t="s">
        <v>1704</v>
      </c>
      <c r="U197" s="94" t="s">
        <v>1705</v>
      </c>
    </row>
    <row r="198" spans="1:21" s="17" customFormat="1" ht="12.75" x14ac:dyDescent="0.2">
      <c r="A198" s="5">
        <f t="shared" si="32"/>
        <v>171</v>
      </c>
      <c r="B198" s="5" t="str">
        <f t="shared" si="29"/>
        <v>CO 372416,</v>
      </c>
      <c r="C198" s="5" t="str">
        <f t="shared" si="30"/>
        <v>GCN: CT04098</v>
      </c>
      <c r="D198" s="5" t="str">
        <f t="shared" si="31"/>
        <v>25/06/2018.</v>
      </c>
      <c r="E198" s="5" t="s">
        <v>556</v>
      </c>
      <c r="F198" s="5" t="s">
        <v>647</v>
      </c>
      <c r="G198" s="5" t="s">
        <v>11</v>
      </c>
      <c r="H198" s="5">
        <v>108</v>
      </c>
      <c r="I198" s="5" t="s">
        <v>12</v>
      </c>
      <c r="J198" s="5" t="s">
        <v>648</v>
      </c>
      <c r="K198" s="45" t="s">
        <v>648</v>
      </c>
      <c r="L198" s="23"/>
      <c r="M198" s="15" t="s">
        <v>649</v>
      </c>
      <c r="N198" s="8">
        <f t="shared" si="28"/>
        <v>0</v>
      </c>
      <c r="O198" s="16"/>
    </row>
    <row r="199" spans="1:21" s="17" customFormat="1" ht="12.75" x14ac:dyDescent="0.2">
      <c r="A199" s="5">
        <f t="shared" si="32"/>
        <v>172</v>
      </c>
      <c r="B199" s="5" t="str">
        <f t="shared" si="29"/>
        <v>CO 372417,</v>
      </c>
      <c r="C199" s="5" t="str">
        <f t="shared" si="30"/>
        <v>GCN: CT04099</v>
      </c>
      <c r="D199" s="5" t="str">
        <f t="shared" si="31"/>
        <v>25/06/2018.</v>
      </c>
      <c r="E199" s="5" t="s">
        <v>556</v>
      </c>
      <c r="F199" s="5" t="s">
        <v>650</v>
      </c>
      <c r="G199" s="5" t="s">
        <v>11</v>
      </c>
      <c r="H199" s="5">
        <v>108</v>
      </c>
      <c r="I199" s="5" t="s">
        <v>12</v>
      </c>
      <c r="J199" s="5" t="s">
        <v>651</v>
      </c>
      <c r="K199" s="45" t="s">
        <v>651</v>
      </c>
      <c r="L199" s="23"/>
      <c r="M199" s="15" t="s">
        <v>652</v>
      </c>
      <c r="N199" s="8">
        <f t="shared" si="28"/>
        <v>0</v>
      </c>
      <c r="O199" s="16"/>
    </row>
    <row r="200" spans="1:21" s="17" customFormat="1" ht="12.75" x14ac:dyDescent="0.2">
      <c r="A200" s="5">
        <f t="shared" si="32"/>
        <v>173</v>
      </c>
      <c r="B200" s="5" t="str">
        <f t="shared" si="29"/>
        <v>CO 372418,</v>
      </c>
      <c r="C200" s="5" t="str">
        <f t="shared" si="30"/>
        <v>GCN: CT04100</v>
      </c>
      <c r="D200" s="5" t="str">
        <f t="shared" si="31"/>
        <v>25/06/2018.</v>
      </c>
      <c r="E200" s="5" t="s">
        <v>556</v>
      </c>
      <c r="F200" s="5" t="s">
        <v>653</v>
      </c>
      <c r="G200" s="5" t="s">
        <v>11</v>
      </c>
      <c r="H200" s="5">
        <v>108</v>
      </c>
      <c r="I200" s="5" t="s">
        <v>12</v>
      </c>
      <c r="J200" s="5" t="s">
        <v>654</v>
      </c>
      <c r="K200" s="45" t="s">
        <v>654</v>
      </c>
      <c r="L200" s="23"/>
      <c r="M200" s="15" t="s">
        <v>655</v>
      </c>
      <c r="N200" s="8">
        <f t="shared" si="28"/>
        <v>0</v>
      </c>
      <c r="O200" s="16"/>
    </row>
    <row r="201" spans="1:21" s="17" customFormat="1" ht="12.75" x14ac:dyDescent="0.2">
      <c r="A201" s="5">
        <f t="shared" si="32"/>
        <v>174</v>
      </c>
      <c r="B201" s="5" t="str">
        <f t="shared" si="29"/>
        <v>CO 372419,</v>
      </c>
      <c r="C201" s="5" t="str">
        <f t="shared" si="30"/>
        <v>GCN: CT04101</v>
      </c>
      <c r="D201" s="5" t="str">
        <f t="shared" si="31"/>
        <v>25/06/2018.</v>
      </c>
      <c r="E201" s="5" t="s">
        <v>556</v>
      </c>
      <c r="F201" s="5" t="s">
        <v>656</v>
      </c>
      <c r="G201" s="5" t="s">
        <v>11</v>
      </c>
      <c r="H201" s="5">
        <v>108</v>
      </c>
      <c r="I201" s="5" t="s">
        <v>12</v>
      </c>
      <c r="J201" s="5" t="s">
        <v>657</v>
      </c>
      <c r="K201" s="45" t="s">
        <v>657</v>
      </c>
      <c r="L201" s="23"/>
      <c r="M201" s="15" t="s">
        <v>658</v>
      </c>
      <c r="N201" s="8">
        <f t="shared" si="28"/>
        <v>0</v>
      </c>
      <c r="O201" s="16"/>
    </row>
    <row r="202" spans="1:21" x14ac:dyDescent="0.25">
      <c r="A202" s="122" t="s">
        <v>606</v>
      </c>
      <c r="B202" s="122"/>
      <c r="C202" s="122"/>
      <c r="D202" s="122"/>
      <c r="E202" s="122"/>
      <c r="F202" s="122"/>
      <c r="G202" s="122"/>
      <c r="H202" s="20">
        <f>SUM(H169:H201)</f>
        <v>3617.6000000000004</v>
      </c>
      <c r="I202" s="11" t="e">
        <f>#REF!</f>
        <v>#REF!</v>
      </c>
      <c r="J202" s="12"/>
      <c r="K202" s="12"/>
      <c r="L202" s="12"/>
      <c r="M202" s="1"/>
      <c r="N202" s="8" t="e">
        <f t="shared" si="28"/>
        <v>#REF!</v>
      </c>
    </row>
    <row r="203" spans="1:21" ht="15.75" x14ac:dyDescent="0.25">
      <c r="A203" s="124" t="s">
        <v>607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4"/>
      <c r="M203" s="1"/>
      <c r="N203" s="8">
        <f t="shared" si="28"/>
        <v>0</v>
      </c>
    </row>
    <row r="204" spans="1:21" s="17" customFormat="1" ht="12.75" x14ac:dyDescent="0.2">
      <c r="A204" s="5">
        <f>A201+1</f>
        <v>175</v>
      </c>
      <c r="B204" s="5" t="str">
        <f t="shared" ref="B204:B245" si="33">MID(M204,79,10)</f>
        <v>CO 372345,</v>
      </c>
      <c r="C204" s="5" t="str">
        <f t="shared" ref="C204:C245" si="34">MID(M204,104,12)</f>
        <v>GCN: CT04027</v>
      </c>
      <c r="D204" s="5" t="str">
        <f t="shared" ref="D204:D245" si="35">MID(M204,146,11)</f>
        <v>25/06/2018.</v>
      </c>
      <c r="E204" s="5" t="s">
        <v>10</v>
      </c>
      <c r="F204" s="5" t="s">
        <v>659</v>
      </c>
      <c r="G204" s="5" t="s">
        <v>11</v>
      </c>
      <c r="H204" s="5">
        <v>173.2</v>
      </c>
      <c r="I204" s="5">
        <v>173.2</v>
      </c>
      <c r="J204" s="5" t="s">
        <v>660</v>
      </c>
      <c r="K204" s="6" t="s">
        <v>660</v>
      </c>
      <c r="L204" s="14"/>
      <c r="M204" s="15" t="s">
        <v>661</v>
      </c>
      <c r="N204" s="8">
        <f t="shared" si="28"/>
        <v>0</v>
      </c>
      <c r="O204" s="16"/>
    </row>
    <row r="205" spans="1:21" s="17" customFormat="1" ht="12.75" x14ac:dyDescent="0.2">
      <c r="A205" s="5">
        <f t="shared" ref="A205:A213" si="36">A204+1</f>
        <v>176</v>
      </c>
      <c r="B205" s="5" t="str">
        <f t="shared" si="33"/>
        <v>CO 372346,</v>
      </c>
      <c r="C205" s="5" t="str">
        <f t="shared" si="34"/>
        <v>GCN: CT04028</v>
      </c>
      <c r="D205" s="5" t="str">
        <f t="shared" si="35"/>
        <v>25/06/2018.</v>
      </c>
      <c r="E205" s="5" t="s">
        <v>10</v>
      </c>
      <c r="F205" s="5" t="s">
        <v>662</v>
      </c>
      <c r="G205" s="5" t="s">
        <v>11</v>
      </c>
      <c r="H205" s="5">
        <v>118.4</v>
      </c>
      <c r="I205" s="5">
        <v>118.4</v>
      </c>
      <c r="J205" s="5" t="s">
        <v>663</v>
      </c>
      <c r="K205" s="6" t="s">
        <v>663</v>
      </c>
      <c r="L205" s="14"/>
      <c r="M205" s="15" t="s">
        <v>664</v>
      </c>
      <c r="N205" s="8">
        <f t="shared" si="28"/>
        <v>0</v>
      </c>
      <c r="O205" s="16"/>
    </row>
    <row r="206" spans="1:21" s="17" customFormat="1" ht="12.75" x14ac:dyDescent="0.2">
      <c r="A206" s="5">
        <f t="shared" si="36"/>
        <v>177</v>
      </c>
      <c r="B206" s="5" t="str">
        <f t="shared" si="33"/>
        <v>CO 372347,</v>
      </c>
      <c r="C206" s="5" t="str">
        <f t="shared" si="34"/>
        <v>GCN: CT04029</v>
      </c>
      <c r="D206" s="5" t="str">
        <f t="shared" si="35"/>
        <v>25/06/2018.</v>
      </c>
      <c r="E206" s="5" t="s">
        <v>10</v>
      </c>
      <c r="F206" s="5" t="s">
        <v>665</v>
      </c>
      <c r="G206" s="5" t="s">
        <v>11</v>
      </c>
      <c r="H206" s="5">
        <v>118.4</v>
      </c>
      <c r="I206" s="5">
        <v>118.4</v>
      </c>
      <c r="J206" s="5" t="s">
        <v>666</v>
      </c>
      <c r="K206" s="6" t="s">
        <v>666</v>
      </c>
      <c r="L206" s="14"/>
      <c r="M206" s="15" t="s">
        <v>667</v>
      </c>
      <c r="N206" s="8">
        <f t="shared" si="28"/>
        <v>0</v>
      </c>
      <c r="O206" s="16"/>
    </row>
    <row r="207" spans="1:21" s="17" customFormat="1" ht="12.75" x14ac:dyDescent="0.2">
      <c r="A207" s="5">
        <f t="shared" si="36"/>
        <v>178</v>
      </c>
      <c r="B207" s="5" t="str">
        <f t="shared" si="33"/>
        <v>CO 372348,</v>
      </c>
      <c r="C207" s="5" t="str">
        <f t="shared" si="34"/>
        <v>GCN: CT04030</v>
      </c>
      <c r="D207" s="5" t="str">
        <f t="shared" si="35"/>
        <v>25/06/2018.</v>
      </c>
      <c r="E207" s="5" t="s">
        <v>10</v>
      </c>
      <c r="F207" s="5" t="s">
        <v>668</v>
      </c>
      <c r="G207" s="5" t="s">
        <v>11</v>
      </c>
      <c r="H207" s="5">
        <v>108</v>
      </c>
      <c r="I207" s="5" t="s">
        <v>12</v>
      </c>
      <c r="J207" s="5" t="s">
        <v>669</v>
      </c>
      <c r="K207" s="6" t="s">
        <v>669</v>
      </c>
      <c r="L207" s="14"/>
      <c r="M207" s="15" t="s">
        <v>670</v>
      </c>
      <c r="N207" s="8">
        <f t="shared" si="28"/>
        <v>0</v>
      </c>
      <c r="O207" s="16"/>
    </row>
    <row r="208" spans="1:21" s="17" customFormat="1" ht="12.75" x14ac:dyDescent="0.2">
      <c r="A208" s="5">
        <f t="shared" si="36"/>
        <v>179</v>
      </c>
      <c r="B208" s="5" t="str">
        <f t="shared" si="33"/>
        <v>CO 372349,</v>
      </c>
      <c r="C208" s="5" t="str">
        <f t="shared" si="34"/>
        <v>GCN: CT04031</v>
      </c>
      <c r="D208" s="5" t="str">
        <f t="shared" si="35"/>
        <v>25/06/2018.</v>
      </c>
      <c r="E208" s="5" t="s">
        <v>10</v>
      </c>
      <c r="F208" s="5" t="s">
        <v>671</v>
      </c>
      <c r="G208" s="5" t="s">
        <v>11</v>
      </c>
      <c r="H208" s="5">
        <v>108</v>
      </c>
      <c r="I208" s="5" t="s">
        <v>12</v>
      </c>
      <c r="J208" s="5" t="s">
        <v>672</v>
      </c>
      <c r="K208" s="6" t="s">
        <v>672</v>
      </c>
      <c r="L208" s="14"/>
      <c r="M208" s="15" t="s">
        <v>673</v>
      </c>
      <c r="N208" s="8">
        <f t="shared" si="28"/>
        <v>0</v>
      </c>
      <c r="O208" s="16"/>
    </row>
    <row r="209" spans="1:20" s="17" customFormat="1" ht="12.75" x14ac:dyDescent="0.2">
      <c r="A209" s="5">
        <f t="shared" si="36"/>
        <v>180</v>
      </c>
      <c r="B209" s="5" t="str">
        <f t="shared" si="33"/>
        <v>CO 372350,</v>
      </c>
      <c r="C209" s="5" t="str">
        <f t="shared" si="34"/>
        <v>GCN: CT04032</v>
      </c>
      <c r="D209" s="5" t="str">
        <f t="shared" si="35"/>
        <v>25/06/2018.</v>
      </c>
      <c r="E209" s="5" t="s">
        <v>10</v>
      </c>
      <c r="F209" s="5" t="s">
        <v>674</v>
      </c>
      <c r="G209" s="5" t="s">
        <v>11</v>
      </c>
      <c r="H209" s="5">
        <v>108</v>
      </c>
      <c r="I209" s="5" t="s">
        <v>12</v>
      </c>
      <c r="J209" s="5" t="s">
        <v>675</v>
      </c>
      <c r="K209" s="6" t="s">
        <v>675</v>
      </c>
      <c r="L209" s="14"/>
      <c r="M209" s="15" t="s">
        <v>676</v>
      </c>
      <c r="N209" s="8">
        <f t="shared" si="28"/>
        <v>0</v>
      </c>
      <c r="O209" s="16"/>
    </row>
    <row r="210" spans="1:20" s="17" customFormat="1" ht="12.75" x14ac:dyDescent="0.2">
      <c r="A210" s="5">
        <f t="shared" si="36"/>
        <v>181</v>
      </c>
      <c r="B210" s="5" t="str">
        <f t="shared" si="33"/>
        <v>CO 372351,</v>
      </c>
      <c r="C210" s="5" t="str">
        <f t="shared" si="34"/>
        <v>GCN: CT04033</v>
      </c>
      <c r="D210" s="5" t="str">
        <f t="shared" si="35"/>
        <v>25/06/2018.</v>
      </c>
      <c r="E210" s="5" t="s">
        <v>10</v>
      </c>
      <c r="F210" s="5" t="s">
        <v>677</v>
      </c>
      <c r="G210" s="5" t="s">
        <v>11</v>
      </c>
      <c r="H210" s="5">
        <v>108</v>
      </c>
      <c r="I210" s="5" t="s">
        <v>12</v>
      </c>
      <c r="J210" s="5" t="s">
        <v>678</v>
      </c>
      <c r="K210" s="6" t="s">
        <v>678</v>
      </c>
      <c r="L210" s="14"/>
      <c r="M210" s="15" t="s">
        <v>679</v>
      </c>
      <c r="N210" s="8">
        <f t="shared" si="28"/>
        <v>0</v>
      </c>
      <c r="O210" s="16"/>
    </row>
    <row r="211" spans="1:20" s="17" customFormat="1" ht="12.75" x14ac:dyDescent="0.2">
      <c r="A211" s="5">
        <f t="shared" si="36"/>
        <v>182</v>
      </c>
      <c r="B211" s="5" t="str">
        <f t="shared" si="33"/>
        <v>CO 372352,</v>
      </c>
      <c r="C211" s="5" t="str">
        <f t="shared" si="34"/>
        <v>GCN: CT04034</v>
      </c>
      <c r="D211" s="5" t="str">
        <f t="shared" si="35"/>
        <v>25/06/2018.</v>
      </c>
      <c r="E211" s="5" t="s">
        <v>10</v>
      </c>
      <c r="F211" s="5" t="s">
        <v>680</v>
      </c>
      <c r="G211" s="5" t="s">
        <v>11</v>
      </c>
      <c r="H211" s="5">
        <v>108</v>
      </c>
      <c r="I211" s="5" t="s">
        <v>12</v>
      </c>
      <c r="J211" s="5" t="s">
        <v>681</v>
      </c>
      <c r="K211" s="6" t="s">
        <v>681</v>
      </c>
      <c r="L211" s="14"/>
      <c r="M211" s="15" t="s">
        <v>682</v>
      </c>
      <c r="N211" s="8">
        <f t="shared" si="28"/>
        <v>0</v>
      </c>
      <c r="O211" s="16"/>
    </row>
    <row r="212" spans="1:20" s="17" customFormat="1" ht="12.75" x14ac:dyDescent="0.2">
      <c r="A212" s="5">
        <f t="shared" si="36"/>
        <v>183</v>
      </c>
      <c r="B212" s="5" t="str">
        <f t="shared" si="33"/>
        <v>CO 372353,</v>
      </c>
      <c r="C212" s="5" t="str">
        <f t="shared" si="34"/>
        <v>GCN: CT04035</v>
      </c>
      <c r="D212" s="5" t="str">
        <f t="shared" si="35"/>
        <v>25/06/2018.</v>
      </c>
      <c r="E212" s="5" t="s">
        <v>10</v>
      </c>
      <c r="F212" s="5" t="s">
        <v>683</v>
      </c>
      <c r="G212" s="5" t="s">
        <v>11</v>
      </c>
      <c r="H212" s="5">
        <v>108</v>
      </c>
      <c r="I212" s="5" t="s">
        <v>12</v>
      </c>
      <c r="J212" s="5" t="s">
        <v>684</v>
      </c>
      <c r="K212" s="6" t="s">
        <v>684</v>
      </c>
      <c r="L212" s="14"/>
      <c r="M212" s="15" t="s">
        <v>685</v>
      </c>
      <c r="N212" s="8">
        <f t="shared" si="28"/>
        <v>0</v>
      </c>
      <c r="O212" s="16"/>
    </row>
    <row r="213" spans="1:20" s="17" customFormat="1" ht="12.75" x14ac:dyDescent="0.2">
      <c r="A213" s="5">
        <f t="shared" si="36"/>
        <v>184</v>
      </c>
      <c r="B213" s="5" t="str">
        <f t="shared" si="33"/>
        <v>CO 372354,</v>
      </c>
      <c r="C213" s="5" t="str">
        <f t="shared" si="34"/>
        <v>GCN: CT04036</v>
      </c>
      <c r="D213" s="5" t="str">
        <f t="shared" si="35"/>
        <v>25/06/2018.</v>
      </c>
      <c r="E213" s="5" t="s">
        <v>10</v>
      </c>
      <c r="F213" s="5" t="s">
        <v>686</v>
      </c>
      <c r="G213" s="5" t="s">
        <v>11</v>
      </c>
      <c r="H213" s="5">
        <v>108</v>
      </c>
      <c r="I213" s="5" t="s">
        <v>12</v>
      </c>
      <c r="J213" s="5" t="s">
        <v>687</v>
      </c>
      <c r="K213" s="6" t="s">
        <v>687</v>
      </c>
      <c r="L213" s="14"/>
      <c r="M213" s="15" t="s">
        <v>688</v>
      </c>
      <c r="N213" s="8">
        <f t="shared" si="28"/>
        <v>0</v>
      </c>
      <c r="O213" s="16"/>
    </row>
    <row r="214" spans="1:20" s="30" customFormat="1" ht="12.75" hidden="1" x14ac:dyDescent="0.2">
      <c r="A214" s="35"/>
      <c r="B214" s="35" t="str">
        <f t="shared" si="33"/>
        <v>CO 372355,</v>
      </c>
      <c r="C214" s="35" t="str">
        <f t="shared" si="34"/>
        <v>GCN: CT04037</v>
      </c>
      <c r="D214" s="35" t="str">
        <f t="shared" si="35"/>
        <v>25/06/2018.</v>
      </c>
      <c r="E214" s="35" t="s">
        <v>10</v>
      </c>
      <c r="F214" s="35" t="s">
        <v>689</v>
      </c>
      <c r="G214" s="35" t="s">
        <v>11</v>
      </c>
      <c r="H214" s="35"/>
      <c r="I214" s="35" t="s">
        <v>12</v>
      </c>
      <c r="J214" s="35" t="s">
        <v>690</v>
      </c>
      <c r="K214" s="34" t="s">
        <v>690</v>
      </c>
      <c r="L214" s="34" t="s">
        <v>1621</v>
      </c>
      <c r="M214" s="31" t="s">
        <v>691</v>
      </c>
      <c r="N214" s="32">
        <f t="shared" si="28"/>
        <v>-108</v>
      </c>
      <c r="O214" s="33"/>
      <c r="T214" s="30" t="e">
        <f>#REF!+1</f>
        <v>#REF!</v>
      </c>
    </row>
    <row r="215" spans="1:20" s="17" customFormat="1" ht="12.75" x14ac:dyDescent="0.2">
      <c r="A215" s="5">
        <f>A213+1</f>
        <v>185</v>
      </c>
      <c r="B215" s="5" t="str">
        <f t="shared" si="33"/>
        <v>CO 372356,</v>
      </c>
      <c r="C215" s="5" t="str">
        <f t="shared" si="34"/>
        <v>GCN: CT04038</v>
      </c>
      <c r="D215" s="5" t="str">
        <f t="shared" si="35"/>
        <v>25/06/2018.</v>
      </c>
      <c r="E215" s="5" t="s">
        <v>10</v>
      </c>
      <c r="F215" s="5" t="s">
        <v>692</v>
      </c>
      <c r="G215" s="5" t="s">
        <v>11</v>
      </c>
      <c r="H215" s="5">
        <v>108</v>
      </c>
      <c r="I215" s="5" t="s">
        <v>12</v>
      </c>
      <c r="J215" s="5" t="s">
        <v>693</v>
      </c>
      <c r="K215" s="6" t="s">
        <v>693</v>
      </c>
      <c r="L215" s="14"/>
      <c r="M215" s="15" t="s">
        <v>694</v>
      </c>
      <c r="N215" s="8">
        <f t="shared" si="28"/>
        <v>0</v>
      </c>
      <c r="O215" s="16"/>
    </row>
    <row r="216" spans="1:20" s="17" customFormat="1" ht="12.75" x14ac:dyDescent="0.2">
      <c r="A216" s="5">
        <f t="shared" ref="A216:A235" si="37">A215+1</f>
        <v>186</v>
      </c>
      <c r="B216" s="5" t="str">
        <f t="shared" si="33"/>
        <v>CO 372357,</v>
      </c>
      <c r="C216" s="5" t="str">
        <f t="shared" si="34"/>
        <v>GCN: CT04039</v>
      </c>
      <c r="D216" s="5" t="str">
        <f t="shared" si="35"/>
        <v>25/06/2018.</v>
      </c>
      <c r="E216" s="5" t="s">
        <v>10</v>
      </c>
      <c r="F216" s="5" t="s">
        <v>695</v>
      </c>
      <c r="G216" s="5" t="s">
        <v>11</v>
      </c>
      <c r="H216" s="5">
        <v>108</v>
      </c>
      <c r="I216" s="5" t="s">
        <v>12</v>
      </c>
      <c r="J216" s="5" t="s">
        <v>696</v>
      </c>
      <c r="K216" s="6" t="s">
        <v>696</v>
      </c>
      <c r="L216" s="14"/>
      <c r="M216" s="15" t="s">
        <v>697</v>
      </c>
      <c r="N216" s="8">
        <f t="shared" ref="N216:N279" si="38">H216-I216</f>
        <v>0</v>
      </c>
      <c r="O216" s="16"/>
    </row>
    <row r="217" spans="1:20" s="17" customFormat="1" ht="12.75" x14ac:dyDescent="0.2">
      <c r="A217" s="5">
        <f t="shared" si="37"/>
        <v>187</v>
      </c>
      <c r="B217" s="5" t="str">
        <f t="shared" si="33"/>
        <v>CO 372358,</v>
      </c>
      <c r="C217" s="5" t="str">
        <f t="shared" si="34"/>
        <v>GCN: CT04040</v>
      </c>
      <c r="D217" s="5" t="str">
        <f t="shared" si="35"/>
        <v>25/06/2018.</v>
      </c>
      <c r="E217" s="5" t="s">
        <v>10</v>
      </c>
      <c r="F217" s="5" t="s">
        <v>698</v>
      </c>
      <c r="G217" s="5" t="s">
        <v>11</v>
      </c>
      <c r="H217" s="5">
        <v>108</v>
      </c>
      <c r="I217" s="5" t="s">
        <v>12</v>
      </c>
      <c r="J217" s="5" t="s">
        <v>699</v>
      </c>
      <c r="K217" s="6" t="s">
        <v>699</v>
      </c>
      <c r="L217" s="14"/>
      <c r="M217" s="15" t="s">
        <v>700</v>
      </c>
      <c r="N217" s="8">
        <f t="shared" si="38"/>
        <v>0</v>
      </c>
      <c r="O217" s="16"/>
    </row>
    <row r="218" spans="1:20" s="17" customFormat="1" ht="12.75" x14ac:dyDescent="0.2">
      <c r="A218" s="5">
        <f t="shared" si="37"/>
        <v>188</v>
      </c>
      <c r="B218" s="5" t="str">
        <f t="shared" si="33"/>
        <v>CO 372359,</v>
      </c>
      <c r="C218" s="5" t="str">
        <f t="shared" si="34"/>
        <v>GCN: CT04041</v>
      </c>
      <c r="D218" s="5" t="str">
        <f t="shared" si="35"/>
        <v>25/06/2018.</v>
      </c>
      <c r="E218" s="5" t="s">
        <v>10</v>
      </c>
      <c r="F218" s="5" t="s">
        <v>701</v>
      </c>
      <c r="G218" s="5" t="s">
        <v>11</v>
      </c>
      <c r="H218" s="5">
        <v>108</v>
      </c>
      <c r="I218" s="5" t="s">
        <v>12</v>
      </c>
      <c r="J218" s="5" t="s">
        <v>702</v>
      </c>
      <c r="K218" s="6" t="s">
        <v>702</v>
      </c>
      <c r="L218" s="14"/>
      <c r="M218" s="15" t="s">
        <v>703</v>
      </c>
      <c r="N218" s="8">
        <f t="shared" si="38"/>
        <v>0</v>
      </c>
      <c r="O218" s="16"/>
    </row>
    <row r="219" spans="1:20" s="17" customFormat="1" ht="12.75" x14ac:dyDescent="0.2">
      <c r="A219" s="5">
        <f t="shared" si="37"/>
        <v>189</v>
      </c>
      <c r="B219" s="5" t="str">
        <f t="shared" si="33"/>
        <v>CO 372360,</v>
      </c>
      <c r="C219" s="5" t="str">
        <f t="shared" si="34"/>
        <v>GCN: CT04042</v>
      </c>
      <c r="D219" s="5" t="str">
        <f t="shared" si="35"/>
        <v>25/06/2018.</v>
      </c>
      <c r="E219" s="5" t="s">
        <v>10</v>
      </c>
      <c r="F219" s="5" t="s">
        <v>704</v>
      </c>
      <c r="G219" s="5" t="s">
        <v>11</v>
      </c>
      <c r="H219" s="5">
        <v>108</v>
      </c>
      <c r="I219" s="5" t="s">
        <v>12</v>
      </c>
      <c r="J219" s="5" t="s">
        <v>705</v>
      </c>
      <c r="K219" s="6" t="s">
        <v>705</v>
      </c>
      <c r="L219" s="14"/>
      <c r="M219" s="15" t="s">
        <v>706</v>
      </c>
      <c r="N219" s="8">
        <f t="shared" si="38"/>
        <v>0</v>
      </c>
      <c r="O219" s="16"/>
    </row>
    <row r="220" spans="1:20" s="17" customFormat="1" ht="12.75" x14ac:dyDescent="0.2">
      <c r="A220" s="5">
        <f t="shared" si="37"/>
        <v>190</v>
      </c>
      <c r="B220" s="5" t="str">
        <f t="shared" si="33"/>
        <v>CO 372361,</v>
      </c>
      <c r="C220" s="5" t="str">
        <f t="shared" si="34"/>
        <v>GCN: CT04043</v>
      </c>
      <c r="D220" s="5" t="str">
        <f t="shared" si="35"/>
        <v>25/06/2018.</v>
      </c>
      <c r="E220" s="5" t="s">
        <v>10</v>
      </c>
      <c r="F220" s="5" t="s">
        <v>707</v>
      </c>
      <c r="G220" s="5" t="s">
        <v>11</v>
      </c>
      <c r="H220" s="5">
        <v>108</v>
      </c>
      <c r="I220" s="5" t="s">
        <v>12</v>
      </c>
      <c r="J220" s="5" t="s">
        <v>708</v>
      </c>
      <c r="K220" s="6" t="s">
        <v>708</v>
      </c>
      <c r="L220" s="14"/>
      <c r="M220" s="15" t="s">
        <v>709</v>
      </c>
      <c r="N220" s="8">
        <f t="shared" si="38"/>
        <v>0</v>
      </c>
      <c r="O220" s="16"/>
    </row>
    <row r="221" spans="1:20" s="17" customFormat="1" ht="12.75" x14ac:dyDescent="0.2">
      <c r="A221" s="5">
        <f t="shared" si="37"/>
        <v>191</v>
      </c>
      <c r="B221" s="5" t="str">
        <f t="shared" si="33"/>
        <v>CO 372362,</v>
      </c>
      <c r="C221" s="5" t="str">
        <f t="shared" si="34"/>
        <v>GCN: CT04044</v>
      </c>
      <c r="D221" s="5" t="str">
        <f t="shared" si="35"/>
        <v>25/06/2018.</v>
      </c>
      <c r="E221" s="5" t="s">
        <v>10</v>
      </c>
      <c r="F221" s="5" t="s">
        <v>710</v>
      </c>
      <c r="G221" s="5" t="s">
        <v>11</v>
      </c>
      <c r="H221" s="5">
        <v>108</v>
      </c>
      <c r="I221" s="5" t="s">
        <v>12</v>
      </c>
      <c r="J221" s="5" t="s">
        <v>711</v>
      </c>
      <c r="K221" s="6" t="s">
        <v>711</v>
      </c>
      <c r="L221" s="14"/>
      <c r="M221" s="15" t="s">
        <v>712</v>
      </c>
      <c r="N221" s="8">
        <f t="shared" si="38"/>
        <v>0</v>
      </c>
      <c r="O221" s="16"/>
    </row>
    <row r="222" spans="1:20" s="17" customFormat="1" ht="12.75" x14ac:dyDescent="0.2">
      <c r="A222" s="5">
        <f t="shared" si="37"/>
        <v>192</v>
      </c>
      <c r="B222" s="5" t="str">
        <f t="shared" si="33"/>
        <v>CO 372363,</v>
      </c>
      <c r="C222" s="5" t="str">
        <f t="shared" si="34"/>
        <v>GCN: CT04045</v>
      </c>
      <c r="D222" s="5" t="str">
        <f t="shared" si="35"/>
        <v>25/06/2018.</v>
      </c>
      <c r="E222" s="5" t="s">
        <v>10</v>
      </c>
      <c r="F222" s="5" t="s">
        <v>713</v>
      </c>
      <c r="G222" s="5" t="s">
        <v>11</v>
      </c>
      <c r="H222" s="5">
        <v>108</v>
      </c>
      <c r="I222" s="5" t="s">
        <v>12</v>
      </c>
      <c r="J222" s="5" t="s">
        <v>714</v>
      </c>
      <c r="K222" s="6" t="s">
        <v>714</v>
      </c>
      <c r="L222" s="14"/>
      <c r="M222" s="15" t="s">
        <v>715</v>
      </c>
      <c r="N222" s="8">
        <f t="shared" si="38"/>
        <v>0</v>
      </c>
      <c r="O222" s="16"/>
    </row>
    <row r="223" spans="1:20" s="17" customFormat="1" ht="12.75" x14ac:dyDescent="0.2">
      <c r="A223" s="5">
        <f t="shared" si="37"/>
        <v>193</v>
      </c>
      <c r="B223" s="5" t="str">
        <f t="shared" si="33"/>
        <v>CO 372364,</v>
      </c>
      <c r="C223" s="5" t="str">
        <f t="shared" si="34"/>
        <v>GCN: CT04046</v>
      </c>
      <c r="D223" s="5" t="str">
        <f t="shared" si="35"/>
        <v>25/06/2018.</v>
      </c>
      <c r="E223" s="5" t="s">
        <v>10</v>
      </c>
      <c r="F223" s="5" t="s">
        <v>716</v>
      </c>
      <c r="G223" s="5" t="s">
        <v>11</v>
      </c>
      <c r="H223" s="5">
        <v>172</v>
      </c>
      <c r="I223" s="5" t="s">
        <v>548</v>
      </c>
      <c r="J223" s="5" t="s">
        <v>717</v>
      </c>
      <c r="K223" s="6" t="s">
        <v>717</v>
      </c>
      <c r="L223" s="14"/>
      <c r="M223" s="15" t="s">
        <v>718</v>
      </c>
      <c r="N223" s="8">
        <f t="shared" si="38"/>
        <v>0</v>
      </c>
      <c r="O223" s="16"/>
    </row>
    <row r="224" spans="1:20" s="17" customFormat="1" ht="12.75" x14ac:dyDescent="0.2">
      <c r="A224" s="5">
        <f t="shared" si="37"/>
        <v>194</v>
      </c>
      <c r="B224" s="5" t="str">
        <f t="shared" si="33"/>
        <v>CO 372365,</v>
      </c>
      <c r="C224" s="5" t="str">
        <f t="shared" si="34"/>
        <v>GCN: CT04047</v>
      </c>
      <c r="D224" s="5" t="str">
        <f t="shared" si="35"/>
        <v>25/06/2018.</v>
      </c>
      <c r="E224" s="5" t="s">
        <v>10</v>
      </c>
      <c r="F224" s="5" t="s">
        <v>719</v>
      </c>
      <c r="G224" s="5" t="s">
        <v>11</v>
      </c>
      <c r="H224" s="5">
        <v>120</v>
      </c>
      <c r="I224" s="5" t="s">
        <v>59</v>
      </c>
      <c r="J224" s="5" t="s">
        <v>720</v>
      </c>
      <c r="K224" s="6" t="s">
        <v>720</v>
      </c>
      <c r="L224" s="14"/>
      <c r="M224" s="15" t="s">
        <v>721</v>
      </c>
      <c r="N224" s="8">
        <f t="shared" si="38"/>
        <v>0</v>
      </c>
      <c r="O224" s="16"/>
    </row>
    <row r="225" spans="1:20" s="17" customFormat="1" ht="12.75" x14ac:dyDescent="0.2">
      <c r="A225" s="5">
        <f t="shared" si="37"/>
        <v>195</v>
      </c>
      <c r="B225" s="5" t="str">
        <f t="shared" si="33"/>
        <v>CO 372366,</v>
      </c>
      <c r="C225" s="5" t="str">
        <f t="shared" si="34"/>
        <v>GCN: CT04048</v>
      </c>
      <c r="D225" s="5" t="str">
        <f t="shared" si="35"/>
        <v>25/06/2018.</v>
      </c>
      <c r="E225" s="5" t="s">
        <v>10</v>
      </c>
      <c r="F225" s="5" t="s">
        <v>722</v>
      </c>
      <c r="G225" s="5" t="s">
        <v>11</v>
      </c>
      <c r="H225" s="5">
        <v>120</v>
      </c>
      <c r="I225" s="5" t="s">
        <v>59</v>
      </c>
      <c r="J225" s="5" t="s">
        <v>723</v>
      </c>
      <c r="K225" s="6" t="s">
        <v>723</v>
      </c>
      <c r="L225" s="14"/>
      <c r="M225" s="15" t="s">
        <v>724</v>
      </c>
      <c r="N225" s="8">
        <f t="shared" si="38"/>
        <v>0</v>
      </c>
      <c r="O225" s="16"/>
    </row>
    <row r="226" spans="1:20" s="17" customFormat="1" ht="12.75" x14ac:dyDescent="0.2">
      <c r="A226" s="5">
        <f t="shared" si="37"/>
        <v>196</v>
      </c>
      <c r="B226" s="5" t="str">
        <f t="shared" si="33"/>
        <v>CO 372367,</v>
      </c>
      <c r="C226" s="5" t="str">
        <f t="shared" si="34"/>
        <v>GCN: CT04049</v>
      </c>
      <c r="D226" s="5" t="str">
        <f t="shared" si="35"/>
        <v>25/06/2018.</v>
      </c>
      <c r="E226" s="5" t="s">
        <v>10</v>
      </c>
      <c r="F226" s="5" t="s">
        <v>725</v>
      </c>
      <c r="G226" s="5" t="s">
        <v>11</v>
      </c>
      <c r="H226" s="5">
        <v>120</v>
      </c>
      <c r="I226" s="5" t="s">
        <v>59</v>
      </c>
      <c r="J226" s="5" t="s">
        <v>726</v>
      </c>
      <c r="K226" s="6" t="s">
        <v>726</v>
      </c>
      <c r="L226" s="14"/>
      <c r="M226" s="15" t="s">
        <v>727</v>
      </c>
      <c r="N226" s="8">
        <f t="shared" si="38"/>
        <v>0</v>
      </c>
      <c r="O226" s="16"/>
    </row>
    <row r="227" spans="1:20" s="17" customFormat="1" ht="12.75" x14ac:dyDescent="0.2">
      <c r="A227" s="5">
        <f t="shared" si="37"/>
        <v>197</v>
      </c>
      <c r="B227" s="5" t="str">
        <f t="shared" si="33"/>
        <v>CO 372368,</v>
      </c>
      <c r="C227" s="5" t="str">
        <f t="shared" si="34"/>
        <v>GCN: CT04050</v>
      </c>
      <c r="D227" s="5" t="str">
        <f t="shared" si="35"/>
        <v>25/06/2018.</v>
      </c>
      <c r="E227" s="5" t="s">
        <v>10</v>
      </c>
      <c r="F227" s="5" t="s">
        <v>728</v>
      </c>
      <c r="G227" s="5" t="s">
        <v>11</v>
      </c>
      <c r="H227" s="5">
        <v>175.5</v>
      </c>
      <c r="I227" s="5">
        <v>175.5</v>
      </c>
      <c r="J227" s="5" t="s">
        <v>729</v>
      </c>
      <c r="K227" s="6" t="s">
        <v>729</v>
      </c>
      <c r="L227" s="14"/>
      <c r="M227" s="15" t="s">
        <v>730</v>
      </c>
      <c r="N227" s="8">
        <f t="shared" si="38"/>
        <v>0</v>
      </c>
      <c r="O227" s="16"/>
    </row>
    <row r="228" spans="1:20" s="17" customFormat="1" ht="12.75" x14ac:dyDescent="0.2">
      <c r="A228" s="5">
        <f t="shared" si="37"/>
        <v>198</v>
      </c>
      <c r="B228" s="5" t="str">
        <f t="shared" si="33"/>
        <v>CO 372369,</v>
      </c>
      <c r="C228" s="5" t="str">
        <f t="shared" si="34"/>
        <v>GCN: CT04051</v>
      </c>
      <c r="D228" s="5" t="str">
        <f t="shared" si="35"/>
        <v>25/06/2018.</v>
      </c>
      <c r="E228" s="5" t="s">
        <v>10</v>
      </c>
      <c r="F228" s="5" t="s">
        <v>731</v>
      </c>
      <c r="G228" s="5" t="s">
        <v>11</v>
      </c>
      <c r="H228" s="5">
        <v>108</v>
      </c>
      <c r="I228" s="5" t="s">
        <v>12</v>
      </c>
      <c r="J228" s="5" t="s">
        <v>732</v>
      </c>
      <c r="K228" s="6" t="s">
        <v>732</v>
      </c>
      <c r="L228" s="14"/>
      <c r="M228" s="15" t="s">
        <v>733</v>
      </c>
      <c r="N228" s="8">
        <f t="shared" si="38"/>
        <v>0</v>
      </c>
      <c r="O228" s="16"/>
    </row>
    <row r="229" spans="1:20" s="17" customFormat="1" ht="12.75" x14ac:dyDescent="0.2">
      <c r="A229" s="5">
        <f t="shared" si="37"/>
        <v>199</v>
      </c>
      <c r="B229" s="5" t="str">
        <f t="shared" si="33"/>
        <v>CO 372370,</v>
      </c>
      <c r="C229" s="5" t="str">
        <f t="shared" si="34"/>
        <v>GCN: CT04052</v>
      </c>
      <c r="D229" s="5" t="str">
        <f t="shared" si="35"/>
        <v>25/06/2018.</v>
      </c>
      <c r="E229" s="5" t="s">
        <v>10</v>
      </c>
      <c r="F229" s="5" t="s">
        <v>734</v>
      </c>
      <c r="G229" s="5" t="s">
        <v>11</v>
      </c>
      <c r="H229" s="5">
        <v>108</v>
      </c>
      <c r="I229" s="5" t="s">
        <v>12</v>
      </c>
      <c r="J229" s="5" t="s">
        <v>735</v>
      </c>
      <c r="K229" s="6" t="s">
        <v>735</v>
      </c>
      <c r="L229" s="14"/>
      <c r="M229" s="15" t="s">
        <v>736</v>
      </c>
      <c r="N229" s="8">
        <f t="shared" si="38"/>
        <v>0</v>
      </c>
      <c r="O229" s="16"/>
    </row>
    <row r="230" spans="1:20" s="17" customFormat="1" ht="12.75" x14ac:dyDescent="0.2">
      <c r="A230" s="5">
        <f t="shared" si="37"/>
        <v>200</v>
      </c>
      <c r="B230" s="5" t="str">
        <f t="shared" si="33"/>
        <v>CO 372371,</v>
      </c>
      <c r="C230" s="5" t="str">
        <f t="shared" si="34"/>
        <v>GCN: CT04053</v>
      </c>
      <c r="D230" s="5" t="str">
        <f t="shared" si="35"/>
        <v>25/06/2018.</v>
      </c>
      <c r="E230" s="5" t="s">
        <v>10</v>
      </c>
      <c r="F230" s="5" t="s">
        <v>737</v>
      </c>
      <c r="G230" s="5" t="s">
        <v>11</v>
      </c>
      <c r="H230" s="5">
        <v>108</v>
      </c>
      <c r="I230" s="5" t="s">
        <v>12</v>
      </c>
      <c r="J230" s="5" t="s">
        <v>738</v>
      </c>
      <c r="K230" s="6" t="s">
        <v>738</v>
      </c>
      <c r="L230" s="14"/>
      <c r="M230" s="15" t="s">
        <v>739</v>
      </c>
      <c r="N230" s="8">
        <f t="shared" si="38"/>
        <v>0</v>
      </c>
      <c r="O230" s="16"/>
    </row>
    <row r="231" spans="1:20" s="17" customFormat="1" ht="12.75" x14ac:dyDescent="0.2">
      <c r="A231" s="5">
        <f t="shared" si="37"/>
        <v>201</v>
      </c>
      <c r="B231" s="5" t="str">
        <f t="shared" si="33"/>
        <v>CO 372372,</v>
      </c>
      <c r="C231" s="5" t="str">
        <f t="shared" si="34"/>
        <v>GCN: CT04054</v>
      </c>
      <c r="D231" s="5" t="str">
        <f t="shared" si="35"/>
        <v>25/06/2018.</v>
      </c>
      <c r="E231" s="5" t="s">
        <v>10</v>
      </c>
      <c r="F231" s="5" t="s">
        <v>740</v>
      </c>
      <c r="G231" s="5" t="s">
        <v>11</v>
      </c>
      <c r="H231" s="5">
        <v>108</v>
      </c>
      <c r="I231" s="5" t="s">
        <v>12</v>
      </c>
      <c r="J231" s="5" t="s">
        <v>741</v>
      </c>
      <c r="K231" s="6" t="s">
        <v>741</v>
      </c>
      <c r="L231" s="14"/>
      <c r="M231" s="15" t="s">
        <v>742</v>
      </c>
      <c r="N231" s="8">
        <f t="shared" si="38"/>
        <v>0</v>
      </c>
      <c r="O231" s="16"/>
    </row>
    <row r="232" spans="1:20" s="17" customFormat="1" ht="12.75" x14ac:dyDescent="0.2">
      <c r="A232" s="5">
        <f t="shared" si="37"/>
        <v>202</v>
      </c>
      <c r="B232" s="5" t="str">
        <f t="shared" si="33"/>
        <v>CO 372373,</v>
      </c>
      <c r="C232" s="5" t="str">
        <f t="shared" si="34"/>
        <v>GCN: CT04055</v>
      </c>
      <c r="D232" s="5" t="str">
        <f t="shared" si="35"/>
        <v>25/06/2018.</v>
      </c>
      <c r="E232" s="5" t="s">
        <v>10</v>
      </c>
      <c r="F232" s="5" t="s">
        <v>743</v>
      </c>
      <c r="G232" s="5" t="s">
        <v>11</v>
      </c>
      <c r="H232" s="5">
        <v>108</v>
      </c>
      <c r="I232" s="5" t="s">
        <v>12</v>
      </c>
      <c r="J232" s="5" t="s">
        <v>744</v>
      </c>
      <c r="K232" s="6" t="s">
        <v>744</v>
      </c>
      <c r="L232" s="14"/>
      <c r="M232" s="15" t="s">
        <v>745</v>
      </c>
      <c r="N232" s="8">
        <f t="shared" si="38"/>
        <v>0</v>
      </c>
      <c r="O232" s="16"/>
    </row>
    <row r="233" spans="1:20" s="17" customFormat="1" ht="12.75" x14ac:dyDescent="0.2">
      <c r="A233" s="5">
        <f t="shared" si="37"/>
        <v>203</v>
      </c>
      <c r="B233" s="5" t="str">
        <f t="shared" si="33"/>
        <v>CO 372374,</v>
      </c>
      <c r="C233" s="5" t="str">
        <f t="shared" si="34"/>
        <v>GCN: CT04056</v>
      </c>
      <c r="D233" s="5" t="str">
        <f t="shared" si="35"/>
        <v>25/06/2018.</v>
      </c>
      <c r="E233" s="5" t="s">
        <v>10</v>
      </c>
      <c r="F233" s="5" t="s">
        <v>746</v>
      </c>
      <c r="G233" s="5" t="s">
        <v>11</v>
      </c>
      <c r="H233" s="5">
        <v>108</v>
      </c>
      <c r="I233" s="5" t="s">
        <v>12</v>
      </c>
      <c r="J233" s="5" t="s">
        <v>747</v>
      </c>
      <c r="K233" s="6" t="s">
        <v>747</v>
      </c>
      <c r="L233" s="14"/>
      <c r="M233" s="15" t="s">
        <v>748</v>
      </c>
      <c r="N233" s="8">
        <f t="shared" si="38"/>
        <v>0</v>
      </c>
      <c r="O233" s="16"/>
    </row>
    <row r="234" spans="1:20" s="17" customFormat="1" ht="12.75" x14ac:dyDescent="0.2">
      <c r="A234" s="5">
        <f t="shared" si="37"/>
        <v>204</v>
      </c>
      <c r="B234" s="5" t="str">
        <f t="shared" si="33"/>
        <v>CO 372375,</v>
      </c>
      <c r="C234" s="5" t="str">
        <f t="shared" si="34"/>
        <v>GCN: CT04057</v>
      </c>
      <c r="D234" s="5" t="str">
        <f t="shared" si="35"/>
        <v>25/06/2018.</v>
      </c>
      <c r="E234" s="5" t="s">
        <v>10</v>
      </c>
      <c r="F234" s="5" t="s">
        <v>749</v>
      </c>
      <c r="G234" s="5" t="s">
        <v>11</v>
      </c>
      <c r="H234" s="5">
        <v>108</v>
      </c>
      <c r="I234" s="5" t="s">
        <v>12</v>
      </c>
      <c r="J234" s="5" t="s">
        <v>750</v>
      </c>
      <c r="K234" s="6" t="s">
        <v>750</v>
      </c>
      <c r="L234" s="14"/>
      <c r="M234" s="15" t="s">
        <v>751</v>
      </c>
      <c r="N234" s="8">
        <f t="shared" si="38"/>
        <v>0</v>
      </c>
      <c r="O234" s="16"/>
    </row>
    <row r="235" spans="1:20" s="17" customFormat="1" ht="12.75" x14ac:dyDescent="0.2">
      <c r="A235" s="5">
        <f t="shared" si="37"/>
        <v>205</v>
      </c>
      <c r="B235" s="5" t="str">
        <f t="shared" si="33"/>
        <v>CO 372376,</v>
      </c>
      <c r="C235" s="5" t="str">
        <f t="shared" si="34"/>
        <v>GCN: CT04058</v>
      </c>
      <c r="D235" s="5" t="str">
        <f t="shared" si="35"/>
        <v>25/06/2018.</v>
      </c>
      <c r="E235" s="5" t="s">
        <v>10</v>
      </c>
      <c r="F235" s="5" t="s">
        <v>752</v>
      </c>
      <c r="G235" s="5" t="s">
        <v>11</v>
      </c>
      <c r="H235" s="5">
        <v>108</v>
      </c>
      <c r="I235" s="5" t="s">
        <v>12</v>
      </c>
      <c r="J235" s="5" t="s">
        <v>753</v>
      </c>
      <c r="K235" s="6" t="s">
        <v>753</v>
      </c>
      <c r="L235" s="14"/>
      <c r="M235" s="15" t="s">
        <v>754</v>
      </c>
      <c r="N235" s="8">
        <f t="shared" si="38"/>
        <v>0</v>
      </c>
      <c r="O235" s="16"/>
    </row>
    <row r="236" spans="1:20" s="30" customFormat="1" ht="12.75" hidden="1" x14ac:dyDescent="0.2">
      <c r="A236" s="35"/>
      <c r="B236" s="35" t="str">
        <f t="shared" si="33"/>
        <v>CO 372377,</v>
      </c>
      <c r="C236" s="35" t="str">
        <f t="shared" si="34"/>
        <v>GCN: CT04059</v>
      </c>
      <c r="D236" s="35" t="str">
        <f t="shared" si="35"/>
        <v>25/06/2018.</v>
      </c>
      <c r="E236" s="35" t="s">
        <v>10</v>
      </c>
      <c r="F236" s="35" t="s">
        <v>755</v>
      </c>
      <c r="G236" s="35" t="s">
        <v>11</v>
      </c>
      <c r="H236" s="35"/>
      <c r="I236" s="35" t="s">
        <v>12</v>
      </c>
      <c r="J236" s="35" t="s">
        <v>756</v>
      </c>
      <c r="K236" s="34" t="s">
        <v>756</v>
      </c>
      <c r="L236" s="34" t="s">
        <v>1621</v>
      </c>
      <c r="M236" s="31" t="s">
        <v>757</v>
      </c>
      <c r="N236" s="32">
        <f t="shared" si="38"/>
        <v>-108</v>
      </c>
      <c r="O236" s="33"/>
      <c r="T236" s="30" t="e">
        <f>T214+1</f>
        <v>#REF!</v>
      </c>
    </row>
    <row r="237" spans="1:20" s="17" customFormat="1" ht="12.75" x14ac:dyDescent="0.2">
      <c r="A237" s="5">
        <f>A235+1</f>
        <v>206</v>
      </c>
      <c r="B237" s="5" t="str">
        <f t="shared" si="33"/>
        <v>CO 372378,</v>
      </c>
      <c r="C237" s="5" t="str">
        <f t="shared" si="34"/>
        <v>GCN: CT04060</v>
      </c>
      <c r="D237" s="5" t="str">
        <f t="shared" si="35"/>
        <v>25/06/2018.</v>
      </c>
      <c r="E237" s="5" t="s">
        <v>10</v>
      </c>
      <c r="F237" s="5" t="s">
        <v>758</v>
      </c>
      <c r="G237" s="5" t="s">
        <v>11</v>
      </c>
      <c r="H237" s="5">
        <v>108</v>
      </c>
      <c r="I237" s="5" t="s">
        <v>12</v>
      </c>
      <c r="J237" s="5" t="s">
        <v>759</v>
      </c>
      <c r="K237" s="6" t="s">
        <v>759</v>
      </c>
      <c r="L237" s="14"/>
      <c r="M237" s="15" t="s">
        <v>760</v>
      </c>
      <c r="N237" s="8">
        <f t="shared" si="38"/>
        <v>0</v>
      </c>
      <c r="O237" s="16"/>
    </row>
    <row r="238" spans="1:20" s="17" customFormat="1" ht="12.75" x14ac:dyDescent="0.2">
      <c r="A238" s="5">
        <f t="shared" ref="A238:A245" si="39">A237+1</f>
        <v>207</v>
      </c>
      <c r="B238" s="5" t="str">
        <f t="shared" si="33"/>
        <v>CO 372379,</v>
      </c>
      <c r="C238" s="5" t="str">
        <f t="shared" si="34"/>
        <v>GCN: CT04061</v>
      </c>
      <c r="D238" s="5" t="str">
        <f t="shared" si="35"/>
        <v>25/06/2018.</v>
      </c>
      <c r="E238" s="5" t="s">
        <v>10</v>
      </c>
      <c r="F238" s="5" t="s">
        <v>761</v>
      </c>
      <c r="G238" s="5" t="s">
        <v>11</v>
      </c>
      <c r="H238" s="5">
        <v>108</v>
      </c>
      <c r="I238" s="5" t="s">
        <v>12</v>
      </c>
      <c r="J238" s="5" t="s">
        <v>762</v>
      </c>
      <c r="K238" s="6" t="s">
        <v>762</v>
      </c>
      <c r="L238" s="14"/>
      <c r="M238" s="15" t="s">
        <v>763</v>
      </c>
      <c r="N238" s="8">
        <f t="shared" si="38"/>
        <v>0</v>
      </c>
      <c r="O238" s="16"/>
    </row>
    <row r="239" spans="1:20" s="17" customFormat="1" ht="12.75" x14ac:dyDescent="0.2">
      <c r="A239" s="5">
        <f t="shared" si="39"/>
        <v>208</v>
      </c>
      <c r="B239" s="5" t="str">
        <f t="shared" si="33"/>
        <v>CO 372380,</v>
      </c>
      <c r="C239" s="5" t="str">
        <f t="shared" si="34"/>
        <v>GCN: CT04062</v>
      </c>
      <c r="D239" s="5" t="str">
        <f t="shared" si="35"/>
        <v>25/06/2018.</v>
      </c>
      <c r="E239" s="5" t="s">
        <v>10</v>
      </c>
      <c r="F239" s="5" t="s">
        <v>764</v>
      </c>
      <c r="G239" s="5" t="s">
        <v>11</v>
      </c>
      <c r="H239" s="5">
        <v>108</v>
      </c>
      <c r="I239" s="5" t="s">
        <v>12</v>
      </c>
      <c r="J239" s="5" t="s">
        <v>765</v>
      </c>
      <c r="K239" s="6" t="s">
        <v>765</v>
      </c>
      <c r="L239" s="14"/>
      <c r="M239" s="15" t="s">
        <v>766</v>
      </c>
      <c r="N239" s="8">
        <f t="shared" si="38"/>
        <v>0</v>
      </c>
      <c r="O239" s="16"/>
    </row>
    <row r="240" spans="1:20" s="17" customFormat="1" ht="12.75" x14ac:dyDescent="0.2">
      <c r="A240" s="5">
        <f t="shared" si="39"/>
        <v>209</v>
      </c>
      <c r="B240" s="5" t="str">
        <f t="shared" si="33"/>
        <v>CO 372381,</v>
      </c>
      <c r="C240" s="5" t="str">
        <f t="shared" si="34"/>
        <v>GCN: CT04063</v>
      </c>
      <c r="D240" s="5" t="str">
        <f t="shared" si="35"/>
        <v>25/06/2018.</v>
      </c>
      <c r="E240" s="5" t="s">
        <v>10</v>
      </c>
      <c r="F240" s="5" t="s">
        <v>767</v>
      </c>
      <c r="G240" s="5" t="s">
        <v>11</v>
      </c>
      <c r="H240" s="5">
        <v>108</v>
      </c>
      <c r="I240" s="5" t="s">
        <v>12</v>
      </c>
      <c r="J240" s="5" t="s">
        <v>768</v>
      </c>
      <c r="K240" s="6" t="s">
        <v>768</v>
      </c>
      <c r="L240" s="14"/>
      <c r="M240" s="15" t="s">
        <v>769</v>
      </c>
      <c r="N240" s="8">
        <f t="shared" si="38"/>
        <v>0</v>
      </c>
      <c r="O240" s="16"/>
    </row>
    <row r="241" spans="1:15" s="17" customFormat="1" ht="12.75" x14ac:dyDescent="0.2">
      <c r="A241" s="5">
        <f t="shared" si="39"/>
        <v>210</v>
      </c>
      <c r="B241" s="5" t="str">
        <f t="shared" si="33"/>
        <v>CO 372382,</v>
      </c>
      <c r="C241" s="5" t="str">
        <f t="shared" si="34"/>
        <v>GCN: CT04064</v>
      </c>
      <c r="D241" s="5" t="str">
        <f t="shared" si="35"/>
        <v>25/06/2018.</v>
      </c>
      <c r="E241" s="5" t="s">
        <v>10</v>
      </c>
      <c r="F241" s="5" t="s">
        <v>770</v>
      </c>
      <c r="G241" s="5" t="s">
        <v>11</v>
      </c>
      <c r="H241" s="5">
        <v>108</v>
      </c>
      <c r="I241" s="5" t="s">
        <v>12</v>
      </c>
      <c r="J241" s="5" t="s">
        <v>771</v>
      </c>
      <c r="K241" s="6" t="s">
        <v>771</v>
      </c>
      <c r="L241" s="14"/>
      <c r="M241" s="15" t="s">
        <v>772</v>
      </c>
      <c r="N241" s="8">
        <f t="shared" si="38"/>
        <v>0</v>
      </c>
      <c r="O241" s="16"/>
    </row>
    <row r="242" spans="1:15" s="17" customFormat="1" ht="12.75" x14ac:dyDescent="0.2">
      <c r="A242" s="5">
        <f t="shared" si="39"/>
        <v>211</v>
      </c>
      <c r="B242" s="5" t="str">
        <f t="shared" si="33"/>
        <v>CO 372383,</v>
      </c>
      <c r="C242" s="5" t="str">
        <f t="shared" si="34"/>
        <v>GCN: CT04065</v>
      </c>
      <c r="D242" s="5" t="str">
        <f t="shared" si="35"/>
        <v>25/06/2018.</v>
      </c>
      <c r="E242" s="5" t="s">
        <v>10</v>
      </c>
      <c r="F242" s="5" t="s">
        <v>773</v>
      </c>
      <c r="G242" s="5" t="s">
        <v>11</v>
      </c>
      <c r="H242" s="5">
        <v>108</v>
      </c>
      <c r="I242" s="5" t="s">
        <v>12</v>
      </c>
      <c r="J242" s="5" t="s">
        <v>774</v>
      </c>
      <c r="K242" s="6" t="s">
        <v>774</v>
      </c>
      <c r="L242" s="14"/>
      <c r="M242" s="15" t="s">
        <v>775</v>
      </c>
      <c r="N242" s="8">
        <f t="shared" si="38"/>
        <v>0</v>
      </c>
      <c r="O242" s="16"/>
    </row>
    <row r="243" spans="1:15" s="17" customFormat="1" ht="12.75" x14ac:dyDescent="0.2">
      <c r="A243" s="5">
        <f t="shared" si="39"/>
        <v>212</v>
      </c>
      <c r="B243" s="5" t="str">
        <f t="shared" si="33"/>
        <v>CO 372384,</v>
      </c>
      <c r="C243" s="5" t="str">
        <f t="shared" si="34"/>
        <v>GCN: CT04066</v>
      </c>
      <c r="D243" s="5" t="str">
        <f t="shared" si="35"/>
        <v>25/06/2018.</v>
      </c>
      <c r="E243" s="5" t="s">
        <v>10</v>
      </c>
      <c r="F243" s="5" t="s">
        <v>776</v>
      </c>
      <c r="G243" s="5" t="s">
        <v>11</v>
      </c>
      <c r="H243" s="5">
        <v>108</v>
      </c>
      <c r="I243" s="5" t="s">
        <v>12</v>
      </c>
      <c r="J243" s="5" t="s">
        <v>777</v>
      </c>
      <c r="K243" s="6" t="s">
        <v>777</v>
      </c>
      <c r="L243" s="14"/>
      <c r="M243" s="15" t="s">
        <v>778</v>
      </c>
      <c r="N243" s="8">
        <f t="shared" si="38"/>
        <v>0</v>
      </c>
      <c r="O243" s="16"/>
    </row>
    <row r="244" spans="1:15" s="17" customFormat="1" ht="12.75" x14ac:dyDescent="0.2">
      <c r="A244" s="5">
        <f t="shared" si="39"/>
        <v>213</v>
      </c>
      <c r="B244" s="5" t="str">
        <f t="shared" si="33"/>
        <v>CO 372385,</v>
      </c>
      <c r="C244" s="5" t="str">
        <f>MID(M244,104,12)</f>
        <v>GCN: CT04067</v>
      </c>
      <c r="D244" s="5" t="str">
        <f t="shared" si="35"/>
        <v>25/06/2018.</v>
      </c>
      <c r="E244" s="5" t="s">
        <v>10</v>
      </c>
      <c r="F244" s="5" t="s">
        <v>779</v>
      </c>
      <c r="G244" s="5" t="s">
        <v>11</v>
      </c>
      <c r="H244" s="5">
        <v>118.4</v>
      </c>
      <c r="I244" s="5">
        <v>118.4</v>
      </c>
      <c r="J244" s="5" t="s">
        <v>780</v>
      </c>
      <c r="K244" s="6" t="s">
        <v>780</v>
      </c>
      <c r="L244" s="14"/>
      <c r="M244" s="15" t="s">
        <v>781</v>
      </c>
      <c r="N244" s="8">
        <f t="shared" si="38"/>
        <v>0</v>
      </c>
      <c r="O244" s="16"/>
    </row>
    <row r="245" spans="1:15" s="17" customFormat="1" ht="12.75" x14ac:dyDescent="0.2">
      <c r="A245" s="5">
        <f t="shared" si="39"/>
        <v>214</v>
      </c>
      <c r="B245" s="5" t="str">
        <f t="shared" si="33"/>
        <v>CO 372386,</v>
      </c>
      <c r="C245" s="5" t="str">
        <f t="shared" si="34"/>
        <v>GCN: CT04068</v>
      </c>
      <c r="D245" s="5" t="str">
        <f t="shared" si="35"/>
        <v>25/06/2018.</v>
      </c>
      <c r="E245" s="5" t="s">
        <v>10</v>
      </c>
      <c r="F245" s="5" t="s">
        <v>782</v>
      </c>
      <c r="G245" s="5" t="s">
        <v>11</v>
      </c>
      <c r="H245" s="5">
        <v>173.2</v>
      </c>
      <c r="I245" s="5">
        <v>173.2</v>
      </c>
      <c r="J245" s="5" t="s">
        <v>783</v>
      </c>
      <c r="K245" s="6" t="s">
        <v>783</v>
      </c>
      <c r="L245" s="14"/>
      <c r="M245" s="15" t="s">
        <v>784</v>
      </c>
      <c r="N245" s="8">
        <f t="shared" si="38"/>
        <v>0</v>
      </c>
      <c r="O245" s="16"/>
    </row>
    <row r="246" spans="1:15" x14ac:dyDescent="0.25">
      <c r="A246" s="122" t="s">
        <v>785</v>
      </c>
      <c r="B246" s="122"/>
      <c r="C246" s="122"/>
      <c r="D246" s="122"/>
      <c r="E246" s="122"/>
      <c r="F246" s="122"/>
      <c r="G246" s="122"/>
      <c r="H246" s="20">
        <f>SUM(H204:H245)</f>
        <v>4649.0999999999995</v>
      </c>
      <c r="I246" s="11" t="e">
        <f>#REF!</f>
        <v>#REF!</v>
      </c>
      <c r="J246" s="12"/>
      <c r="K246" s="12"/>
      <c r="L246" s="12"/>
      <c r="M246" s="1"/>
      <c r="N246" s="8" t="e">
        <f t="shared" si="38"/>
        <v>#REF!</v>
      </c>
    </row>
    <row r="247" spans="1:15" ht="15.75" x14ac:dyDescent="0.25">
      <c r="A247" s="124" t="s">
        <v>786</v>
      </c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4"/>
      <c r="M247" s="1"/>
      <c r="N247" s="8">
        <f t="shared" si="38"/>
        <v>0</v>
      </c>
    </row>
    <row r="248" spans="1:15" s="18" customFormat="1" ht="12.75" x14ac:dyDescent="0.2">
      <c r="A248" s="5">
        <f>A245+1</f>
        <v>215</v>
      </c>
      <c r="B248" s="5" t="str">
        <f t="shared" ref="B248:B289" si="40">MID(M248,79,10)</f>
        <v>CO 372302,</v>
      </c>
      <c r="C248" s="5" t="str">
        <f t="shared" ref="C248:C289" si="41">MID(M248,104,12)</f>
        <v>GCN: CT03985</v>
      </c>
      <c r="D248" s="5" t="str">
        <f t="shared" ref="D248:D289" si="42">MID(M248,146,11)</f>
        <v>25/06/2018.</v>
      </c>
      <c r="E248" s="5" t="s">
        <v>10</v>
      </c>
      <c r="F248" s="5" t="s">
        <v>787</v>
      </c>
      <c r="G248" s="5" t="s">
        <v>11</v>
      </c>
      <c r="H248" s="5">
        <v>173.2</v>
      </c>
      <c r="I248" s="5">
        <v>173.2</v>
      </c>
      <c r="J248" s="5" t="s">
        <v>788</v>
      </c>
      <c r="K248" s="6" t="s">
        <v>788</v>
      </c>
      <c r="L248" s="14"/>
      <c r="M248" s="15" t="s">
        <v>789</v>
      </c>
      <c r="N248" s="8">
        <f t="shared" si="38"/>
        <v>0</v>
      </c>
      <c r="O248" s="16"/>
    </row>
    <row r="249" spans="1:15" s="18" customFormat="1" ht="12.75" x14ac:dyDescent="0.2">
      <c r="A249" s="5">
        <f t="shared" ref="A249:A289" si="43">A248+1</f>
        <v>216</v>
      </c>
      <c r="B249" s="5" t="str">
        <f t="shared" si="40"/>
        <v>CO 372303,</v>
      </c>
      <c r="C249" s="5" t="str">
        <f t="shared" si="41"/>
        <v>GCN: CT03986</v>
      </c>
      <c r="D249" s="5" t="str">
        <f t="shared" si="42"/>
        <v>25/06/2018.</v>
      </c>
      <c r="E249" s="5" t="s">
        <v>10</v>
      </c>
      <c r="F249" s="5" t="s">
        <v>790</v>
      </c>
      <c r="G249" s="5" t="s">
        <v>11</v>
      </c>
      <c r="H249" s="5">
        <v>118.4</v>
      </c>
      <c r="I249" s="5">
        <v>118.4</v>
      </c>
      <c r="J249" s="5" t="s">
        <v>791</v>
      </c>
      <c r="K249" s="6" t="s">
        <v>791</v>
      </c>
      <c r="L249" s="14"/>
      <c r="M249" s="15" t="s">
        <v>792</v>
      </c>
      <c r="N249" s="8">
        <f t="shared" si="38"/>
        <v>0</v>
      </c>
      <c r="O249" s="16"/>
    </row>
    <row r="250" spans="1:15" s="18" customFormat="1" ht="12.75" x14ac:dyDescent="0.2">
      <c r="A250" s="5">
        <f t="shared" si="43"/>
        <v>217</v>
      </c>
      <c r="B250" s="5" t="str">
        <f t="shared" si="40"/>
        <v>CO 372304,</v>
      </c>
      <c r="C250" s="5" t="str">
        <f t="shared" si="41"/>
        <v>GCN: CT03987</v>
      </c>
      <c r="D250" s="5" t="str">
        <f t="shared" si="42"/>
        <v>25/06/2018.</v>
      </c>
      <c r="E250" s="5" t="s">
        <v>10</v>
      </c>
      <c r="F250" s="5" t="s">
        <v>793</v>
      </c>
      <c r="G250" s="5" t="s">
        <v>11</v>
      </c>
      <c r="H250" s="5">
        <v>118.4</v>
      </c>
      <c r="I250" s="5">
        <v>118.4</v>
      </c>
      <c r="J250" s="5" t="s">
        <v>794</v>
      </c>
      <c r="K250" s="6" t="s">
        <v>794</v>
      </c>
      <c r="L250" s="14"/>
      <c r="M250" s="15" t="s">
        <v>795</v>
      </c>
      <c r="N250" s="8">
        <f t="shared" si="38"/>
        <v>0</v>
      </c>
      <c r="O250" s="16"/>
    </row>
    <row r="251" spans="1:15" s="18" customFormat="1" ht="12.75" x14ac:dyDescent="0.2">
      <c r="A251" s="5">
        <f t="shared" si="43"/>
        <v>218</v>
      </c>
      <c r="B251" s="5" t="str">
        <f t="shared" si="40"/>
        <v>CO 372305,</v>
      </c>
      <c r="C251" s="5" t="str">
        <f t="shared" si="41"/>
        <v>GCN: CT03988</v>
      </c>
      <c r="D251" s="5" t="str">
        <f t="shared" si="42"/>
        <v>25/06/2018.</v>
      </c>
      <c r="E251" s="5" t="s">
        <v>10</v>
      </c>
      <c r="F251" s="5" t="s">
        <v>796</v>
      </c>
      <c r="G251" s="5" t="s">
        <v>11</v>
      </c>
      <c r="H251" s="5">
        <v>108</v>
      </c>
      <c r="I251" s="5" t="s">
        <v>12</v>
      </c>
      <c r="J251" s="5" t="s">
        <v>797</v>
      </c>
      <c r="K251" s="6" t="s">
        <v>797</v>
      </c>
      <c r="L251" s="14"/>
      <c r="M251" s="15" t="s">
        <v>798</v>
      </c>
      <c r="N251" s="8">
        <f t="shared" si="38"/>
        <v>0</v>
      </c>
      <c r="O251" s="16"/>
    </row>
    <row r="252" spans="1:15" s="18" customFormat="1" ht="12.75" x14ac:dyDescent="0.2">
      <c r="A252" s="5">
        <f t="shared" si="43"/>
        <v>219</v>
      </c>
      <c r="B252" s="5" t="str">
        <f t="shared" si="40"/>
        <v>CO 372306,</v>
      </c>
      <c r="C252" s="5" t="str">
        <f t="shared" si="41"/>
        <v>GCN: CT03989</v>
      </c>
      <c r="D252" s="5" t="str">
        <f t="shared" si="42"/>
        <v>25/06/2018.</v>
      </c>
      <c r="E252" s="5" t="s">
        <v>10</v>
      </c>
      <c r="F252" s="5" t="s">
        <v>799</v>
      </c>
      <c r="G252" s="5" t="s">
        <v>11</v>
      </c>
      <c r="H252" s="5">
        <v>108</v>
      </c>
      <c r="I252" s="5" t="s">
        <v>12</v>
      </c>
      <c r="J252" s="5" t="s">
        <v>800</v>
      </c>
      <c r="K252" s="6" t="s">
        <v>800</v>
      </c>
      <c r="L252" s="14"/>
      <c r="M252" s="15" t="s">
        <v>801</v>
      </c>
      <c r="N252" s="8">
        <f t="shared" si="38"/>
        <v>0</v>
      </c>
      <c r="O252" s="16"/>
    </row>
    <row r="253" spans="1:15" s="18" customFormat="1" ht="12.75" x14ac:dyDescent="0.2">
      <c r="A253" s="5">
        <f t="shared" si="43"/>
        <v>220</v>
      </c>
      <c r="B253" s="5" t="str">
        <f t="shared" si="40"/>
        <v>CO 372307,</v>
      </c>
      <c r="C253" s="5" t="str">
        <f t="shared" si="41"/>
        <v>GCN: CT03990</v>
      </c>
      <c r="D253" s="5" t="str">
        <f t="shared" si="42"/>
        <v>25/06/2018.</v>
      </c>
      <c r="E253" s="5" t="s">
        <v>10</v>
      </c>
      <c r="F253" s="5" t="s">
        <v>802</v>
      </c>
      <c r="G253" s="5" t="s">
        <v>11</v>
      </c>
      <c r="H253" s="5">
        <v>108</v>
      </c>
      <c r="I253" s="5" t="s">
        <v>12</v>
      </c>
      <c r="J253" s="5" t="s">
        <v>803</v>
      </c>
      <c r="K253" s="6" t="s">
        <v>803</v>
      </c>
      <c r="L253" s="14"/>
      <c r="M253" s="15" t="s">
        <v>804</v>
      </c>
      <c r="N253" s="8">
        <f t="shared" si="38"/>
        <v>0</v>
      </c>
      <c r="O253" s="16"/>
    </row>
    <row r="254" spans="1:15" s="18" customFormat="1" ht="12.75" x14ac:dyDescent="0.2">
      <c r="A254" s="5">
        <f t="shared" si="43"/>
        <v>221</v>
      </c>
      <c r="B254" s="5" t="str">
        <f t="shared" si="40"/>
        <v>CO 372308,</v>
      </c>
      <c r="C254" s="5" t="str">
        <f t="shared" si="41"/>
        <v>GCN: CT03991</v>
      </c>
      <c r="D254" s="5" t="str">
        <f t="shared" si="42"/>
        <v>25/06/2018.</v>
      </c>
      <c r="E254" s="5" t="s">
        <v>10</v>
      </c>
      <c r="F254" s="5" t="s">
        <v>805</v>
      </c>
      <c r="G254" s="5" t="s">
        <v>11</v>
      </c>
      <c r="H254" s="5">
        <v>108</v>
      </c>
      <c r="I254" s="5" t="s">
        <v>12</v>
      </c>
      <c r="J254" s="5" t="s">
        <v>806</v>
      </c>
      <c r="K254" s="6" t="s">
        <v>806</v>
      </c>
      <c r="L254" s="14"/>
      <c r="M254" s="15" t="s">
        <v>807</v>
      </c>
      <c r="N254" s="8">
        <f t="shared" si="38"/>
        <v>0</v>
      </c>
      <c r="O254" s="16"/>
    </row>
    <row r="255" spans="1:15" s="18" customFormat="1" ht="12.75" x14ac:dyDescent="0.2">
      <c r="A255" s="5">
        <f t="shared" si="43"/>
        <v>222</v>
      </c>
      <c r="B255" s="5" t="str">
        <f t="shared" si="40"/>
        <v>CO 372309,</v>
      </c>
      <c r="C255" s="5" t="str">
        <f t="shared" si="41"/>
        <v>GCN: CT03992</v>
      </c>
      <c r="D255" s="5" t="str">
        <f t="shared" si="42"/>
        <v>25/06/2018.</v>
      </c>
      <c r="E255" s="5" t="s">
        <v>10</v>
      </c>
      <c r="F255" s="5" t="s">
        <v>808</v>
      </c>
      <c r="G255" s="5" t="s">
        <v>11</v>
      </c>
      <c r="H255" s="5">
        <v>108</v>
      </c>
      <c r="I255" s="5" t="s">
        <v>12</v>
      </c>
      <c r="J255" s="5" t="s">
        <v>809</v>
      </c>
      <c r="K255" s="6" t="s">
        <v>809</v>
      </c>
      <c r="L255" s="14"/>
      <c r="M255" s="15" t="s">
        <v>810</v>
      </c>
      <c r="N255" s="8">
        <f t="shared" si="38"/>
        <v>0</v>
      </c>
      <c r="O255" s="16"/>
    </row>
    <row r="256" spans="1:15" s="18" customFormat="1" ht="12.75" x14ac:dyDescent="0.2">
      <c r="A256" s="5">
        <f t="shared" si="43"/>
        <v>223</v>
      </c>
      <c r="B256" s="5" t="str">
        <f t="shared" si="40"/>
        <v>CO 372310,</v>
      </c>
      <c r="C256" s="5" t="str">
        <f t="shared" si="41"/>
        <v>GCN: CT03993</v>
      </c>
      <c r="D256" s="5" t="str">
        <f t="shared" si="42"/>
        <v>25/06/2018.</v>
      </c>
      <c r="E256" s="5" t="s">
        <v>10</v>
      </c>
      <c r="F256" s="5" t="s">
        <v>811</v>
      </c>
      <c r="G256" s="5" t="s">
        <v>11</v>
      </c>
      <c r="H256" s="5">
        <v>108</v>
      </c>
      <c r="I256" s="5" t="s">
        <v>12</v>
      </c>
      <c r="J256" s="5" t="s">
        <v>812</v>
      </c>
      <c r="K256" s="6" t="s">
        <v>812</v>
      </c>
      <c r="L256" s="14"/>
      <c r="M256" s="15" t="s">
        <v>813</v>
      </c>
      <c r="N256" s="8">
        <f t="shared" si="38"/>
        <v>0</v>
      </c>
      <c r="O256" s="16"/>
    </row>
    <row r="257" spans="1:15" s="18" customFormat="1" ht="12.75" x14ac:dyDescent="0.2">
      <c r="A257" s="5">
        <f t="shared" si="43"/>
        <v>224</v>
      </c>
      <c r="B257" s="5" t="str">
        <f t="shared" si="40"/>
        <v>CO 372311,</v>
      </c>
      <c r="C257" s="5" t="str">
        <f t="shared" si="41"/>
        <v>GCN: CT03994</v>
      </c>
      <c r="D257" s="5" t="str">
        <f t="shared" si="42"/>
        <v>25/06/2018.</v>
      </c>
      <c r="E257" s="5" t="s">
        <v>10</v>
      </c>
      <c r="F257" s="5" t="s">
        <v>814</v>
      </c>
      <c r="G257" s="5" t="s">
        <v>11</v>
      </c>
      <c r="H257" s="5">
        <v>108</v>
      </c>
      <c r="I257" s="5" t="s">
        <v>12</v>
      </c>
      <c r="J257" s="5" t="s">
        <v>815</v>
      </c>
      <c r="K257" s="6" t="s">
        <v>815</v>
      </c>
      <c r="L257" s="14"/>
      <c r="M257" s="15" t="s">
        <v>816</v>
      </c>
      <c r="N257" s="8">
        <f t="shared" si="38"/>
        <v>0</v>
      </c>
      <c r="O257" s="16"/>
    </row>
    <row r="258" spans="1:15" s="18" customFormat="1" ht="12.75" x14ac:dyDescent="0.2">
      <c r="A258" s="5">
        <f t="shared" si="43"/>
        <v>225</v>
      </c>
      <c r="B258" s="5" t="str">
        <f t="shared" si="40"/>
        <v>CO 372312,</v>
      </c>
      <c r="C258" s="5" t="str">
        <f t="shared" si="41"/>
        <v>GCN: CT03995</v>
      </c>
      <c r="D258" s="5" t="str">
        <f t="shared" si="42"/>
        <v>25/06/2018.</v>
      </c>
      <c r="E258" s="5" t="s">
        <v>10</v>
      </c>
      <c r="F258" s="5" t="s">
        <v>817</v>
      </c>
      <c r="G258" s="5" t="s">
        <v>11</v>
      </c>
      <c r="H258" s="5">
        <v>108</v>
      </c>
      <c r="I258" s="5" t="s">
        <v>12</v>
      </c>
      <c r="J258" s="5" t="s">
        <v>818</v>
      </c>
      <c r="K258" s="6" t="s">
        <v>818</v>
      </c>
      <c r="L258" s="14"/>
      <c r="M258" s="15" t="s">
        <v>819</v>
      </c>
      <c r="N258" s="8">
        <f t="shared" si="38"/>
        <v>0</v>
      </c>
      <c r="O258" s="16"/>
    </row>
    <row r="259" spans="1:15" s="18" customFormat="1" ht="12.75" x14ac:dyDescent="0.2">
      <c r="A259" s="5">
        <f t="shared" si="43"/>
        <v>226</v>
      </c>
      <c r="B259" s="5" t="str">
        <f t="shared" si="40"/>
        <v>CO 372313,</v>
      </c>
      <c r="C259" s="5" t="str">
        <f t="shared" si="41"/>
        <v>GCN: CT03996</v>
      </c>
      <c r="D259" s="5" t="str">
        <f t="shared" si="42"/>
        <v>25/06/2018.</v>
      </c>
      <c r="E259" s="5" t="s">
        <v>10</v>
      </c>
      <c r="F259" s="5" t="s">
        <v>820</v>
      </c>
      <c r="G259" s="5" t="s">
        <v>11</v>
      </c>
      <c r="H259" s="5">
        <v>108</v>
      </c>
      <c r="I259" s="5" t="s">
        <v>12</v>
      </c>
      <c r="J259" s="5" t="s">
        <v>821</v>
      </c>
      <c r="K259" s="6" t="s">
        <v>821</v>
      </c>
      <c r="L259" s="14"/>
      <c r="M259" s="15" t="s">
        <v>822</v>
      </c>
      <c r="N259" s="8">
        <f t="shared" si="38"/>
        <v>0</v>
      </c>
      <c r="O259" s="16"/>
    </row>
    <row r="260" spans="1:15" s="18" customFormat="1" ht="12.75" x14ac:dyDescent="0.2">
      <c r="A260" s="5">
        <f t="shared" si="43"/>
        <v>227</v>
      </c>
      <c r="B260" s="5" t="str">
        <f t="shared" si="40"/>
        <v>CO 372314,</v>
      </c>
      <c r="C260" s="5" t="str">
        <f t="shared" si="41"/>
        <v>GCN: CT03997</v>
      </c>
      <c r="D260" s="5" t="str">
        <f t="shared" si="42"/>
        <v>25/06/2018.</v>
      </c>
      <c r="E260" s="5" t="s">
        <v>10</v>
      </c>
      <c r="F260" s="5" t="s">
        <v>823</v>
      </c>
      <c r="G260" s="5" t="s">
        <v>11</v>
      </c>
      <c r="H260" s="5">
        <v>108</v>
      </c>
      <c r="I260" s="5" t="s">
        <v>12</v>
      </c>
      <c r="J260" s="5" t="s">
        <v>824</v>
      </c>
      <c r="K260" s="6" t="s">
        <v>824</v>
      </c>
      <c r="L260" s="14"/>
      <c r="M260" s="15" t="s">
        <v>825</v>
      </c>
      <c r="N260" s="8">
        <f t="shared" si="38"/>
        <v>0</v>
      </c>
      <c r="O260" s="16"/>
    </row>
    <row r="261" spans="1:15" s="18" customFormat="1" ht="12.75" x14ac:dyDescent="0.2">
      <c r="A261" s="5">
        <f t="shared" si="43"/>
        <v>228</v>
      </c>
      <c r="B261" s="5" t="str">
        <f t="shared" si="40"/>
        <v>CO 372315,</v>
      </c>
      <c r="C261" s="5" t="str">
        <f t="shared" si="41"/>
        <v>GCN: CT03998</v>
      </c>
      <c r="D261" s="5" t="str">
        <f t="shared" si="42"/>
        <v>25/06/2018.</v>
      </c>
      <c r="E261" s="5" t="s">
        <v>10</v>
      </c>
      <c r="F261" s="5" t="s">
        <v>826</v>
      </c>
      <c r="G261" s="5" t="s">
        <v>11</v>
      </c>
      <c r="H261" s="5">
        <v>108</v>
      </c>
      <c r="I261" s="5" t="s">
        <v>12</v>
      </c>
      <c r="J261" s="5" t="s">
        <v>827</v>
      </c>
      <c r="K261" s="6" t="s">
        <v>827</v>
      </c>
      <c r="L261" s="14"/>
      <c r="M261" s="15" t="s">
        <v>828</v>
      </c>
      <c r="N261" s="8">
        <f t="shared" si="38"/>
        <v>0</v>
      </c>
      <c r="O261" s="16"/>
    </row>
    <row r="262" spans="1:15" s="18" customFormat="1" ht="12.75" x14ac:dyDescent="0.2">
      <c r="A262" s="5">
        <f t="shared" si="43"/>
        <v>229</v>
      </c>
      <c r="B262" s="5" t="str">
        <f t="shared" si="40"/>
        <v>CO 372316,</v>
      </c>
      <c r="C262" s="5" t="str">
        <f t="shared" si="41"/>
        <v>GCN: CT03999</v>
      </c>
      <c r="D262" s="5" t="str">
        <f t="shared" si="42"/>
        <v>25/06/2018.</v>
      </c>
      <c r="E262" s="5" t="s">
        <v>10</v>
      </c>
      <c r="F262" s="5" t="s">
        <v>829</v>
      </c>
      <c r="G262" s="5" t="s">
        <v>11</v>
      </c>
      <c r="H262" s="5">
        <v>108</v>
      </c>
      <c r="I262" s="5" t="s">
        <v>12</v>
      </c>
      <c r="J262" s="5" t="s">
        <v>830</v>
      </c>
      <c r="K262" s="6" t="s">
        <v>830</v>
      </c>
      <c r="L262" s="14"/>
      <c r="M262" s="15" t="s">
        <v>831</v>
      </c>
      <c r="N262" s="8">
        <f t="shared" si="38"/>
        <v>0</v>
      </c>
      <c r="O262" s="16"/>
    </row>
    <row r="263" spans="1:15" s="18" customFormat="1" ht="12.75" x14ac:dyDescent="0.2">
      <c r="A263" s="5">
        <f t="shared" si="43"/>
        <v>230</v>
      </c>
      <c r="B263" s="5" t="str">
        <f t="shared" si="40"/>
        <v>CO 372317,</v>
      </c>
      <c r="C263" s="5" t="str">
        <f t="shared" si="41"/>
        <v>GCN: CT04000</v>
      </c>
      <c r="D263" s="5" t="str">
        <f t="shared" si="42"/>
        <v>25/06/2018.</v>
      </c>
      <c r="E263" s="5" t="s">
        <v>10</v>
      </c>
      <c r="F263" s="5" t="s">
        <v>832</v>
      </c>
      <c r="G263" s="5" t="s">
        <v>11</v>
      </c>
      <c r="H263" s="5">
        <v>108</v>
      </c>
      <c r="I263" s="5" t="s">
        <v>12</v>
      </c>
      <c r="J263" s="5" t="s">
        <v>833</v>
      </c>
      <c r="K263" s="6" t="s">
        <v>833</v>
      </c>
      <c r="L263" s="14"/>
      <c r="M263" s="15" t="s">
        <v>834</v>
      </c>
      <c r="N263" s="8">
        <f t="shared" si="38"/>
        <v>0</v>
      </c>
      <c r="O263" s="16"/>
    </row>
    <row r="264" spans="1:15" s="18" customFormat="1" ht="12.75" x14ac:dyDescent="0.2">
      <c r="A264" s="5">
        <f t="shared" si="43"/>
        <v>231</v>
      </c>
      <c r="B264" s="5" t="str">
        <f t="shared" si="40"/>
        <v>CO 372318,</v>
      </c>
      <c r="C264" s="5" t="str">
        <f t="shared" si="41"/>
        <v>GCN: CT04001</v>
      </c>
      <c r="D264" s="5" t="str">
        <f t="shared" si="42"/>
        <v>25/06/2018.</v>
      </c>
      <c r="E264" s="5" t="s">
        <v>10</v>
      </c>
      <c r="F264" s="5" t="s">
        <v>835</v>
      </c>
      <c r="G264" s="5" t="s">
        <v>11</v>
      </c>
      <c r="H264" s="5">
        <v>108</v>
      </c>
      <c r="I264" s="5" t="s">
        <v>12</v>
      </c>
      <c r="J264" s="5" t="s">
        <v>836</v>
      </c>
      <c r="K264" s="6" t="s">
        <v>836</v>
      </c>
      <c r="L264" s="14"/>
      <c r="M264" s="15" t="s">
        <v>837</v>
      </c>
      <c r="N264" s="8">
        <f t="shared" si="38"/>
        <v>0</v>
      </c>
      <c r="O264" s="16"/>
    </row>
    <row r="265" spans="1:15" s="18" customFormat="1" ht="12.75" x14ac:dyDescent="0.2">
      <c r="A265" s="5">
        <f t="shared" si="43"/>
        <v>232</v>
      </c>
      <c r="B265" s="5" t="str">
        <f t="shared" si="40"/>
        <v>CO 372319,</v>
      </c>
      <c r="C265" s="5" t="str">
        <f t="shared" si="41"/>
        <v>GCN: CT04002</v>
      </c>
      <c r="D265" s="5" t="str">
        <f t="shared" si="42"/>
        <v>25/06/2018.</v>
      </c>
      <c r="E265" s="5" t="s">
        <v>10</v>
      </c>
      <c r="F265" s="5" t="s">
        <v>838</v>
      </c>
      <c r="G265" s="5" t="s">
        <v>11</v>
      </c>
      <c r="H265" s="5">
        <v>108</v>
      </c>
      <c r="I265" s="5" t="s">
        <v>12</v>
      </c>
      <c r="J265" s="5" t="s">
        <v>839</v>
      </c>
      <c r="K265" s="6" t="s">
        <v>839</v>
      </c>
      <c r="L265" s="14"/>
      <c r="M265" s="15" t="s">
        <v>840</v>
      </c>
      <c r="N265" s="8">
        <f t="shared" si="38"/>
        <v>0</v>
      </c>
      <c r="O265" s="16"/>
    </row>
    <row r="266" spans="1:15" s="18" customFormat="1" ht="12.75" x14ac:dyDescent="0.2">
      <c r="A266" s="5">
        <f t="shared" si="43"/>
        <v>233</v>
      </c>
      <c r="B266" s="5" t="str">
        <f t="shared" si="40"/>
        <v>CO 372320,</v>
      </c>
      <c r="C266" s="5" t="str">
        <f t="shared" si="41"/>
        <v>GCN: CT04003</v>
      </c>
      <c r="D266" s="5" t="str">
        <f t="shared" si="42"/>
        <v>25/06/2018.</v>
      </c>
      <c r="E266" s="5" t="s">
        <v>10</v>
      </c>
      <c r="F266" s="5" t="s">
        <v>841</v>
      </c>
      <c r="G266" s="5" t="s">
        <v>11</v>
      </c>
      <c r="H266" s="5">
        <v>108</v>
      </c>
      <c r="I266" s="5" t="s">
        <v>12</v>
      </c>
      <c r="J266" s="5" t="s">
        <v>842</v>
      </c>
      <c r="K266" s="6" t="s">
        <v>842</v>
      </c>
      <c r="L266" s="14"/>
      <c r="M266" s="15" t="s">
        <v>843</v>
      </c>
      <c r="N266" s="8">
        <f t="shared" si="38"/>
        <v>0</v>
      </c>
      <c r="O266" s="16"/>
    </row>
    <row r="267" spans="1:15" s="18" customFormat="1" ht="12.75" x14ac:dyDescent="0.2">
      <c r="A267" s="5">
        <f t="shared" si="43"/>
        <v>234</v>
      </c>
      <c r="B267" s="5" t="str">
        <f t="shared" si="40"/>
        <v>CO 372323,</v>
      </c>
      <c r="C267" s="5" t="str">
        <f t="shared" si="41"/>
        <v>GCN: CT04004</v>
      </c>
      <c r="D267" s="5" t="str">
        <f t="shared" si="42"/>
        <v>25/06/2018.</v>
      </c>
      <c r="E267" s="5" t="s">
        <v>10</v>
      </c>
      <c r="F267" s="5" t="s">
        <v>844</v>
      </c>
      <c r="G267" s="5" t="s">
        <v>11</v>
      </c>
      <c r="H267" s="5">
        <v>175.5</v>
      </c>
      <c r="I267" s="5">
        <v>175.5</v>
      </c>
      <c r="J267" s="5" t="s">
        <v>845</v>
      </c>
      <c r="K267" s="6" t="s">
        <v>845</v>
      </c>
      <c r="L267" s="14"/>
      <c r="M267" s="15" t="s">
        <v>846</v>
      </c>
      <c r="N267" s="8">
        <f t="shared" si="38"/>
        <v>0</v>
      </c>
      <c r="O267" s="16"/>
    </row>
    <row r="268" spans="1:15" s="18" customFormat="1" ht="12.75" x14ac:dyDescent="0.2">
      <c r="A268" s="5">
        <f t="shared" si="43"/>
        <v>235</v>
      </c>
      <c r="B268" s="5" t="str">
        <f t="shared" si="40"/>
        <v>CO 372322,</v>
      </c>
      <c r="C268" s="5" t="str">
        <f t="shared" si="41"/>
        <v>GCN: CT04005</v>
      </c>
      <c r="D268" s="5" t="str">
        <f t="shared" si="42"/>
        <v>25/06/2018.</v>
      </c>
      <c r="E268" s="5" t="s">
        <v>10</v>
      </c>
      <c r="F268" s="5" t="s">
        <v>847</v>
      </c>
      <c r="G268" s="5" t="s">
        <v>11</v>
      </c>
      <c r="H268" s="5">
        <v>120</v>
      </c>
      <c r="I268" s="5" t="s">
        <v>59</v>
      </c>
      <c r="J268" s="5" t="s">
        <v>848</v>
      </c>
      <c r="K268" s="6" t="s">
        <v>848</v>
      </c>
      <c r="L268" s="14"/>
      <c r="M268" s="15" t="s">
        <v>849</v>
      </c>
      <c r="N268" s="8">
        <f t="shared" si="38"/>
        <v>0</v>
      </c>
      <c r="O268" s="16"/>
    </row>
    <row r="269" spans="1:15" s="18" customFormat="1" ht="12.75" x14ac:dyDescent="0.2">
      <c r="A269" s="5">
        <f t="shared" si="43"/>
        <v>236</v>
      </c>
      <c r="B269" s="5" t="str">
        <f t="shared" si="40"/>
        <v>CO 372324,</v>
      </c>
      <c r="C269" s="5" t="str">
        <f t="shared" si="41"/>
        <v>GCN: CT04006</v>
      </c>
      <c r="D269" s="5" t="str">
        <f t="shared" si="42"/>
        <v>25/06/2018.</v>
      </c>
      <c r="E269" s="5" t="s">
        <v>10</v>
      </c>
      <c r="F269" s="5" t="s">
        <v>850</v>
      </c>
      <c r="G269" s="5" t="s">
        <v>11</v>
      </c>
      <c r="H269" s="5">
        <v>120</v>
      </c>
      <c r="I269" s="5" t="s">
        <v>59</v>
      </c>
      <c r="J269" s="5" t="s">
        <v>851</v>
      </c>
      <c r="K269" s="6" t="s">
        <v>851</v>
      </c>
      <c r="L269" s="14"/>
      <c r="M269" s="15" t="s">
        <v>852</v>
      </c>
      <c r="N269" s="8">
        <f t="shared" si="38"/>
        <v>0</v>
      </c>
      <c r="O269" s="16"/>
    </row>
    <row r="270" spans="1:15" s="18" customFormat="1" ht="12.75" x14ac:dyDescent="0.2">
      <c r="A270" s="5">
        <f t="shared" si="43"/>
        <v>237</v>
      </c>
      <c r="B270" s="5" t="str">
        <f t="shared" si="40"/>
        <v>CO 372325,</v>
      </c>
      <c r="C270" s="5" t="str">
        <f t="shared" si="41"/>
        <v>GCN: CT04007</v>
      </c>
      <c r="D270" s="5" t="str">
        <f t="shared" si="42"/>
        <v>25/06/2018.</v>
      </c>
      <c r="E270" s="5" t="s">
        <v>10</v>
      </c>
      <c r="F270" s="5" t="s">
        <v>853</v>
      </c>
      <c r="G270" s="5" t="s">
        <v>11</v>
      </c>
      <c r="H270" s="5">
        <v>120</v>
      </c>
      <c r="I270" s="5" t="s">
        <v>59</v>
      </c>
      <c r="J270" s="5" t="s">
        <v>854</v>
      </c>
      <c r="K270" s="6" t="s">
        <v>854</v>
      </c>
      <c r="L270" s="14"/>
      <c r="M270" s="15" t="s">
        <v>855</v>
      </c>
      <c r="N270" s="8">
        <f t="shared" si="38"/>
        <v>0</v>
      </c>
      <c r="O270" s="16"/>
    </row>
    <row r="271" spans="1:15" s="18" customFormat="1" ht="12.75" x14ac:dyDescent="0.2">
      <c r="A271" s="5">
        <f t="shared" si="43"/>
        <v>238</v>
      </c>
      <c r="B271" s="5" t="str">
        <f t="shared" si="40"/>
        <v>CO 372326,</v>
      </c>
      <c r="C271" s="5" t="str">
        <f t="shared" si="41"/>
        <v>GCN: CT04008</v>
      </c>
      <c r="D271" s="5" t="str">
        <f t="shared" si="42"/>
        <v>25/06/2018.</v>
      </c>
      <c r="E271" s="5" t="s">
        <v>10</v>
      </c>
      <c r="F271" s="5" t="s">
        <v>856</v>
      </c>
      <c r="G271" s="5" t="s">
        <v>11</v>
      </c>
      <c r="H271" s="5">
        <v>172</v>
      </c>
      <c r="I271" s="5" t="s">
        <v>548</v>
      </c>
      <c r="J271" s="5" t="s">
        <v>857</v>
      </c>
      <c r="K271" s="6" t="s">
        <v>857</v>
      </c>
      <c r="L271" s="14"/>
      <c r="M271" s="15" t="s">
        <v>858</v>
      </c>
      <c r="N271" s="8">
        <f t="shared" si="38"/>
        <v>0</v>
      </c>
      <c r="O271" s="16"/>
    </row>
    <row r="272" spans="1:15" s="18" customFormat="1" ht="12.75" x14ac:dyDescent="0.2">
      <c r="A272" s="5">
        <f t="shared" si="43"/>
        <v>239</v>
      </c>
      <c r="B272" s="5" t="str">
        <f t="shared" si="40"/>
        <v>CO 372327,</v>
      </c>
      <c r="C272" s="5" t="str">
        <f t="shared" si="41"/>
        <v>GCN: CT04009</v>
      </c>
      <c r="D272" s="5" t="str">
        <f t="shared" si="42"/>
        <v>25/06/2018.</v>
      </c>
      <c r="E272" s="5" t="s">
        <v>10</v>
      </c>
      <c r="F272" s="5" t="s">
        <v>859</v>
      </c>
      <c r="G272" s="5" t="s">
        <v>11</v>
      </c>
      <c r="H272" s="5">
        <v>108</v>
      </c>
      <c r="I272" s="5" t="s">
        <v>12</v>
      </c>
      <c r="J272" s="5" t="s">
        <v>860</v>
      </c>
      <c r="K272" s="6" t="s">
        <v>860</v>
      </c>
      <c r="L272" s="14"/>
      <c r="M272" s="15" t="s">
        <v>861</v>
      </c>
      <c r="N272" s="8">
        <f t="shared" si="38"/>
        <v>0</v>
      </c>
      <c r="O272" s="16"/>
    </row>
    <row r="273" spans="1:15" s="18" customFormat="1" ht="12.75" x14ac:dyDescent="0.2">
      <c r="A273" s="5">
        <f t="shared" si="43"/>
        <v>240</v>
      </c>
      <c r="B273" s="5" t="str">
        <f t="shared" si="40"/>
        <v>CO 372328,</v>
      </c>
      <c r="C273" s="5" t="str">
        <f t="shared" si="41"/>
        <v>GCN: CT04010</v>
      </c>
      <c r="D273" s="5" t="str">
        <f t="shared" si="42"/>
        <v>25/06/2018.</v>
      </c>
      <c r="E273" s="5" t="s">
        <v>10</v>
      </c>
      <c r="F273" s="5" t="s">
        <v>862</v>
      </c>
      <c r="G273" s="5" t="s">
        <v>11</v>
      </c>
      <c r="H273" s="5">
        <v>108</v>
      </c>
      <c r="I273" s="5" t="s">
        <v>12</v>
      </c>
      <c r="J273" s="5" t="s">
        <v>863</v>
      </c>
      <c r="K273" s="6" t="s">
        <v>863</v>
      </c>
      <c r="L273" s="14"/>
      <c r="M273" s="15" t="s">
        <v>864</v>
      </c>
      <c r="N273" s="8">
        <f t="shared" si="38"/>
        <v>0</v>
      </c>
      <c r="O273" s="16"/>
    </row>
    <row r="274" spans="1:15" s="18" customFormat="1" ht="12.75" x14ac:dyDescent="0.2">
      <c r="A274" s="5">
        <f t="shared" si="43"/>
        <v>241</v>
      </c>
      <c r="B274" s="5" t="str">
        <f t="shared" si="40"/>
        <v>CO 372329,</v>
      </c>
      <c r="C274" s="5" t="str">
        <f t="shared" si="41"/>
        <v>GCN: CT04011</v>
      </c>
      <c r="D274" s="5" t="str">
        <f t="shared" si="42"/>
        <v>25/06/2018.</v>
      </c>
      <c r="E274" s="5" t="s">
        <v>10</v>
      </c>
      <c r="F274" s="5" t="s">
        <v>865</v>
      </c>
      <c r="G274" s="5" t="s">
        <v>11</v>
      </c>
      <c r="H274" s="5">
        <v>108</v>
      </c>
      <c r="I274" s="5" t="s">
        <v>12</v>
      </c>
      <c r="J274" s="5" t="s">
        <v>866</v>
      </c>
      <c r="K274" s="6" t="s">
        <v>866</v>
      </c>
      <c r="L274" s="14"/>
      <c r="M274" s="15" t="s">
        <v>867</v>
      </c>
      <c r="N274" s="8">
        <f t="shared" si="38"/>
        <v>0</v>
      </c>
      <c r="O274" s="16"/>
    </row>
    <row r="275" spans="1:15" s="18" customFormat="1" ht="12.75" x14ac:dyDescent="0.2">
      <c r="A275" s="5">
        <f t="shared" si="43"/>
        <v>242</v>
      </c>
      <c r="B275" s="5" t="str">
        <f t="shared" si="40"/>
        <v>CO 372330,</v>
      </c>
      <c r="C275" s="5" t="str">
        <f t="shared" si="41"/>
        <v>GCN: CT04012</v>
      </c>
      <c r="D275" s="5" t="str">
        <f t="shared" si="42"/>
        <v>25/06/2018.</v>
      </c>
      <c r="E275" s="5" t="s">
        <v>10</v>
      </c>
      <c r="F275" s="5" t="s">
        <v>868</v>
      </c>
      <c r="G275" s="5" t="s">
        <v>11</v>
      </c>
      <c r="H275" s="5">
        <v>108</v>
      </c>
      <c r="I275" s="5" t="s">
        <v>12</v>
      </c>
      <c r="J275" s="5" t="s">
        <v>869</v>
      </c>
      <c r="K275" s="6" t="s">
        <v>869</v>
      </c>
      <c r="L275" s="14"/>
      <c r="M275" s="15" t="s">
        <v>870</v>
      </c>
      <c r="N275" s="8">
        <f t="shared" si="38"/>
        <v>0</v>
      </c>
      <c r="O275" s="16"/>
    </row>
    <row r="276" spans="1:15" s="18" customFormat="1" ht="12.75" x14ac:dyDescent="0.2">
      <c r="A276" s="5">
        <f t="shared" si="43"/>
        <v>243</v>
      </c>
      <c r="B276" s="5" t="str">
        <f t="shared" si="40"/>
        <v>CO 372331,</v>
      </c>
      <c r="C276" s="5" t="str">
        <f t="shared" si="41"/>
        <v>GCN: CT04013</v>
      </c>
      <c r="D276" s="5" t="str">
        <f t="shared" si="42"/>
        <v>25/06/2018.</v>
      </c>
      <c r="E276" s="5" t="s">
        <v>10</v>
      </c>
      <c r="F276" s="5" t="s">
        <v>871</v>
      </c>
      <c r="G276" s="5" t="s">
        <v>11</v>
      </c>
      <c r="H276" s="5">
        <v>108</v>
      </c>
      <c r="I276" s="5" t="s">
        <v>12</v>
      </c>
      <c r="J276" s="5" t="s">
        <v>872</v>
      </c>
      <c r="K276" s="6" t="s">
        <v>872</v>
      </c>
      <c r="L276" s="14"/>
      <c r="M276" s="15" t="s">
        <v>873</v>
      </c>
      <c r="N276" s="8">
        <f t="shared" si="38"/>
        <v>0</v>
      </c>
      <c r="O276" s="16"/>
    </row>
    <row r="277" spans="1:15" s="18" customFormat="1" ht="12.75" x14ac:dyDescent="0.2">
      <c r="A277" s="5">
        <f t="shared" si="43"/>
        <v>244</v>
      </c>
      <c r="B277" s="5" t="str">
        <f t="shared" si="40"/>
        <v>CO 372332,</v>
      </c>
      <c r="C277" s="5" t="str">
        <f t="shared" si="41"/>
        <v>GCN: CT04014</v>
      </c>
      <c r="D277" s="5" t="str">
        <f t="shared" si="42"/>
        <v>25/06/2018.</v>
      </c>
      <c r="E277" s="5" t="s">
        <v>10</v>
      </c>
      <c r="F277" s="5" t="s">
        <v>874</v>
      </c>
      <c r="G277" s="5" t="s">
        <v>11</v>
      </c>
      <c r="H277" s="5">
        <v>108</v>
      </c>
      <c r="I277" s="5" t="s">
        <v>12</v>
      </c>
      <c r="J277" s="5" t="s">
        <v>875</v>
      </c>
      <c r="K277" s="6" t="s">
        <v>875</v>
      </c>
      <c r="L277" s="14"/>
      <c r="M277" s="15" t="s">
        <v>876</v>
      </c>
      <c r="N277" s="8">
        <f t="shared" si="38"/>
        <v>0</v>
      </c>
      <c r="O277" s="16"/>
    </row>
    <row r="278" spans="1:15" s="18" customFormat="1" ht="12.75" x14ac:dyDescent="0.2">
      <c r="A278" s="5">
        <f t="shared" si="43"/>
        <v>245</v>
      </c>
      <c r="B278" s="5" t="str">
        <f t="shared" si="40"/>
        <v>CO 372333,</v>
      </c>
      <c r="C278" s="5" t="str">
        <f t="shared" si="41"/>
        <v>GCN: CT04015</v>
      </c>
      <c r="D278" s="5" t="str">
        <f t="shared" si="42"/>
        <v>25/06/2018.</v>
      </c>
      <c r="E278" s="5" t="s">
        <v>10</v>
      </c>
      <c r="F278" s="5" t="s">
        <v>877</v>
      </c>
      <c r="G278" s="5" t="s">
        <v>11</v>
      </c>
      <c r="H278" s="5">
        <v>108</v>
      </c>
      <c r="I278" s="5" t="s">
        <v>12</v>
      </c>
      <c r="J278" s="5" t="s">
        <v>878</v>
      </c>
      <c r="K278" s="6" t="s">
        <v>878</v>
      </c>
      <c r="L278" s="14"/>
      <c r="M278" s="15" t="s">
        <v>879</v>
      </c>
      <c r="N278" s="8">
        <f t="shared" si="38"/>
        <v>0</v>
      </c>
      <c r="O278" s="16"/>
    </row>
    <row r="279" spans="1:15" s="18" customFormat="1" ht="12.75" x14ac:dyDescent="0.2">
      <c r="A279" s="5">
        <f t="shared" si="43"/>
        <v>246</v>
      </c>
      <c r="B279" s="5" t="str">
        <f t="shared" si="40"/>
        <v>CO 372334,</v>
      </c>
      <c r="C279" s="5" t="str">
        <f t="shared" si="41"/>
        <v>GCN: CT04016</v>
      </c>
      <c r="D279" s="5" t="str">
        <f t="shared" si="42"/>
        <v>25/06/2018.</v>
      </c>
      <c r="E279" s="5" t="s">
        <v>10</v>
      </c>
      <c r="F279" s="5" t="s">
        <v>880</v>
      </c>
      <c r="G279" s="5" t="s">
        <v>11</v>
      </c>
      <c r="H279" s="5">
        <v>108</v>
      </c>
      <c r="I279" s="5" t="s">
        <v>12</v>
      </c>
      <c r="J279" s="5" t="s">
        <v>881</v>
      </c>
      <c r="K279" s="6" t="s">
        <v>881</v>
      </c>
      <c r="L279" s="14"/>
      <c r="M279" s="15" t="s">
        <v>882</v>
      </c>
      <c r="N279" s="8">
        <f t="shared" si="38"/>
        <v>0</v>
      </c>
      <c r="O279" s="16"/>
    </row>
    <row r="280" spans="1:15" s="18" customFormat="1" ht="12.75" x14ac:dyDescent="0.2">
      <c r="A280" s="5">
        <f t="shared" si="43"/>
        <v>247</v>
      </c>
      <c r="B280" s="5" t="str">
        <f t="shared" si="40"/>
        <v>CO 372335,</v>
      </c>
      <c r="C280" s="5" t="str">
        <f t="shared" si="41"/>
        <v>GCN: CT04017</v>
      </c>
      <c r="D280" s="5" t="str">
        <f t="shared" si="42"/>
        <v>25/06/2018.</v>
      </c>
      <c r="E280" s="5" t="s">
        <v>10</v>
      </c>
      <c r="F280" s="5" t="s">
        <v>883</v>
      </c>
      <c r="G280" s="5" t="s">
        <v>11</v>
      </c>
      <c r="H280" s="5">
        <v>108</v>
      </c>
      <c r="I280" s="5" t="s">
        <v>12</v>
      </c>
      <c r="J280" s="5" t="s">
        <v>884</v>
      </c>
      <c r="K280" s="6" t="s">
        <v>884</v>
      </c>
      <c r="L280" s="14"/>
      <c r="M280" s="15" t="s">
        <v>885</v>
      </c>
      <c r="N280" s="8">
        <f t="shared" ref="N280:N343" si="44">H280-I280</f>
        <v>0</v>
      </c>
      <c r="O280" s="16"/>
    </row>
    <row r="281" spans="1:15" s="18" customFormat="1" ht="12.75" x14ac:dyDescent="0.2">
      <c r="A281" s="5">
        <f t="shared" si="43"/>
        <v>248</v>
      </c>
      <c r="B281" s="5" t="str">
        <f t="shared" si="40"/>
        <v>CO 372336,</v>
      </c>
      <c r="C281" s="5" t="str">
        <f t="shared" si="41"/>
        <v>GCN: CT04018</v>
      </c>
      <c r="D281" s="5" t="str">
        <f t="shared" si="42"/>
        <v>25/06/2018.</v>
      </c>
      <c r="E281" s="5" t="s">
        <v>10</v>
      </c>
      <c r="F281" s="5" t="s">
        <v>886</v>
      </c>
      <c r="G281" s="5" t="s">
        <v>11</v>
      </c>
      <c r="H281" s="5">
        <v>108</v>
      </c>
      <c r="I281" s="5" t="s">
        <v>12</v>
      </c>
      <c r="J281" s="5" t="s">
        <v>887</v>
      </c>
      <c r="K281" s="6" t="s">
        <v>887</v>
      </c>
      <c r="L281" s="14"/>
      <c r="M281" s="15" t="s">
        <v>888</v>
      </c>
      <c r="N281" s="8">
        <f t="shared" si="44"/>
        <v>0</v>
      </c>
      <c r="O281" s="16"/>
    </row>
    <row r="282" spans="1:15" s="18" customFormat="1" ht="12.75" x14ac:dyDescent="0.2">
      <c r="A282" s="5">
        <f t="shared" si="43"/>
        <v>249</v>
      </c>
      <c r="B282" s="5" t="str">
        <f t="shared" si="40"/>
        <v>CO 372337,</v>
      </c>
      <c r="C282" s="5" t="str">
        <f t="shared" si="41"/>
        <v>GCN: CT04019</v>
      </c>
      <c r="D282" s="5" t="str">
        <f t="shared" si="42"/>
        <v>25/06/2018.</v>
      </c>
      <c r="E282" s="5" t="s">
        <v>10</v>
      </c>
      <c r="F282" s="5" t="s">
        <v>889</v>
      </c>
      <c r="G282" s="5" t="s">
        <v>11</v>
      </c>
      <c r="H282" s="5">
        <v>108</v>
      </c>
      <c r="I282" s="5" t="s">
        <v>12</v>
      </c>
      <c r="J282" s="5" t="s">
        <v>890</v>
      </c>
      <c r="K282" s="6" t="s">
        <v>890</v>
      </c>
      <c r="L282" s="14"/>
      <c r="M282" s="15" t="s">
        <v>891</v>
      </c>
      <c r="N282" s="8">
        <f t="shared" si="44"/>
        <v>0</v>
      </c>
      <c r="O282" s="16"/>
    </row>
    <row r="283" spans="1:15" s="18" customFormat="1" ht="12.75" x14ac:dyDescent="0.2">
      <c r="A283" s="5">
        <f t="shared" si="43"/>
        <v>250</v>
      </c>
      <c r="B283" s="5" t="str">
        <f t="shared" si="40"/>
        <v>CO 372338,</v>
      </c>
      <c r="C283" s="5" t="str">
        <f t="shared" si="41"/>
        <v>GCN: CT04020</v>
      </c>
      <c r="D283" s="5" t="str">
        <f t="shared" si="42"/>
        <v>25/06/2018.</v>
      </c>
      <c r="E283" s="5" t="s">
        <v>10</v>
      </c>
      <c r="F283" s="5" t="s">
        <v>892</v>
      </c>
      <c r="G283" s="5" t="s">
        <v>11</v>
      </c>
      <c r="H283" s="5">
        <v>108</v>
      </c>
      <c r="I283" s="5" t="s">
        <v>12</v>
      </c>
      <c r="J283" s="5" t="s">
        <v>893</v>
      </c>
      <c r="K283" s="6" t="s">
        <v>893</v>
      </c>
      <c r="L283" s="14"/>
      <c r="M283" s="15" t="s">
        <v>894</v>
      </c>
      <c r="N283" s="8">
        <f t="shared" si="44"/>
        <v>0</v>
      </c>
      <c r="O283" s="16"/>
    </row>
    <row r="284" spans="1:15" s="18" customFormat="1" ht="12.75" x14ac:dyDescent="0.2">
      <c r="A284" s="5">
        <f t="shared" si="43"/>
        <v>251</v>
      </c>
      <c r="B284" s="5" t="str">
        <f t="shared" si="40"/>
        <v>CO 372339,</v>
      </c>
      <c r="C284" s="5" t="str">
        <f t="shared" si="41"/>
        <v>GCN: CT04021</v>
      </c>
      <c r="D284" s="5" t="str">
        <f t="shared" si="42"/>
        <v>25/06/2018.</v>
      </c>
      <c r="E284" s="5" t="s">
        <v>10</v>
      </c>
      <c r="F284" s="5" t="s">
        <v>895</v>
      </c>
      <c r="G284" s="5" t="s">
        <v>11</v>
      </c>
      <c r="H284" s="5">
        <v>108</v>
      </c>
      <c r="I284" s="5" t="s">
        <v>12</v>
      </c>
      <c r="J284" s="5" t="s">
        <v>896</v>
      </c>
      <c r="K284" s="6" t="s">
        <v>896</v>
      </c>
      <c r="L284" s="14"/>
      <c r="M284" s="15" t="s">
        <v>897</v>
      </c>
      <c r="N284" s="8">
        <f t="shared" si="44"/>
        <v>0</v>
      </c>
      <c r="O284" s="16"/>
    </row>
    <row r="285" spans="1:15" s="18" customFormat="1" ht="12.75" x14ac:dyDescent="0.2">
      <c r="A285" s="5">
        <f t="shared" si="43"/>
        <v>252</v>
      </c>
      <c r="B285" s="5" t="str">
        <f t="shared" si="40"/>
        <v>CO 372340,</v>
      </c>
      <c r="C285" s="5" t="str">
        <f t="shared" si="41"/>
        <v>GCN: CT04022</v>
      </c>
      <c r="D285" s="5" t="str">
        <f t="shared" si="42"/>
        <v>25/06/2018.</v>
      </c>
      <c r="E285" s="5" t="s">
        <v>10</v>
      </c>
      <c r="F285" s="5" t="s">
        <v>898</v>
      </c>
      <c r="G285" s="5" t="s">
        <v>11</v>
      </c>
      <c r="H285" s="5">
        <v>108</v>
      </c>
      <c r="I285" s="5" t="s">
        <v>12</v>
      </c>
      <c r="J285" s="5" t="s">
        <v>899</v>
      </c>
      <c r="K285" s="6" t="s">
        <v>899</v>
      </c>
      <c r="L285" s="14"/>
      <c r="M285" s="15" t="s">
        <v>900</v>
      </c>
      <c r="N285" s="8">
        <f t="shared" si="44"/>
        <v>0</v>
      </c>
      <c r="O285" s="16"/>
    </row>
    <row r="286" spans="1:15" s="18" customFormat="1" ht="12.75" x14ac:dyDescent="0.2">
      <c r="A286" s="5">
        <f t="shared" si="43"/>
        <v>253</v>
      </c>
      <c r="B286" s="5" t="str">
        <f t="shared" si="40"/>
        <v>CO 372341,</v>
      </c>
      <c r="C286" s="5" t="str">
        <f t="shared" si="41"/>
        <v>GCN: CT04023</v>
      </c>
      <c r="D286" s="5" t="str">
        <f t="shared" si="42"/>
        <v>25/06/2018.</v>
      </c>
      <c r="E286" s="5" t="s">
        <v>10</v>
      </c>
      <c r="F286" s="5" t="s">
        <v>901</v>
      </c>
      <c r="G286" s="5" t="s">
        <v>11</v>
      </c>
      <c r="H286" s="5">
        <v>108</v>
      </c>
      <c r="I286" s="5" t="s">
        <v>12</v>
      </c>
      <c r="J286" s="5" t="s">
        <v>902</v>
      </c>
      <c r="K286" s="6" t="s">
        <v>902</v>
      </c>
      <c r="L286" s="14"/>
      <c r="M286" s="15" t="s">
        <v>903</v>
      </c>
      <c r="N286" s="8">
        <f t="shared" si="44"/>
        <v>0</v>
      </c>
      <c r="O286" s="16"/>
    </row>
    <row r="287" spans="1:15" s="18" customFormat="1" ht="12.75" x14ac:dyDescent="0.2">
      <c r="A287" s="5">
        <f t="shared" si="43"/>
        <v>254</v>
      </c>
      <c r="B287" s="5" t="str">
        <f t="shared" si="40"/>
        <v>CO 372342,</v>
      </c>
      <c r="C287" s="5" t="str">
        <f t="shared" si="41"/>
        <v>GCN: CT04024</v>
      </c>
      <c r="D287" s="5" t="str">
        <f t="shared" si="42"/>
        <v>25/06/2018.</v>
      </c>
      <c r="E287" s="5" t="s">
        <v>10</v>
      </c>
      <c r="F287" s="5" t="s">
        <v>904</v>
      </c>
      <c r="G287" s="5" t="s">
        <v>11</v>
      </c>
      <c r="H287" s="5">
        <v>108</v>
      </c>
      <c r="I287" s="5" t="s">
        <v>12</v>
      </c>
      <c r="J287" s="5" t="s">
        <v>905</v>
      </c>
      <c r="K287" s="6" t="s">
        <v>905</v>
      </c>
      <c r="L287" s="14"/>
      <c r="M287" s="15" t="s">
        <v>906</v>
      </c>
      <c r="N287" s="8">
        <f t="shared" si="44"/>
        <v>0</v>
      </c>
      <c r="O287" s="16"/>
    </row>
    <row r="288" spans="1:15" s="18" customFormat="1" ht="12.75" x14ac:dyDescent="0.2">
      <c r="A288" s="5">
        <f t="shared" si="43"/>
        <v>255</v>
      </c>
      <c r="B288" s="5" t="str">
        <f t="shared" si="40"/>
        <v>CO 372343,</v>
      </c>
      <c r="C288" s="5" t="str">
        <f t="shared" si="41"/>
        <v>GCN: CT04025</v>
      </c>
      <c r="D288" s="5" t="str">
        <f t="shared" si="42"/>
        <v>25/06/2018.</v>
      </c>
      <c r="E288" s="5" t="s">
        <v>10</v>
      </c>
      <c r="F288" s="5" t="s">
        <v>907</v>
      </c>
      <c r="G288" s="5" t="s">
        <v>11</v>
      </c>
      <c r="H288" s="5">
        <v>118.4</v>
      </c>
      <c r="I288" s="5">
        <v>118.4</v>
      </c>
      <c r="J288" s="5" t="s">
        <v>908</v>
      </c>
      <c r="K288" s="6" t="s">
        <v>908</v>
      </c>
      <c r="L288" s="14"/>
      <c r="M288" s="15" t="s">
        <v>909</v>
      </c>
      <c r="N288" s="8">
        <f t="shared" si="44"/>
        <v>0</v>
      </c>
      <c r="O288" s="16"/>
    </row>
    <row r="289" spans="1:20" s="18" customFormat="1" ht="12.75" x14ac:dyDescent="0.2">
      <c r="A289" s="5">
        <f t="shared" si="43"/>
        <v>256</v>
      </c>
      <c r="B289" s="5" t="str">
        <f t="shared" si="40"/>
        <v>CO 372344,</v>
      </c>
      <c r="C289" s="5" t="str">
        <f t="shared" si="41"/>
        <v>GCN: CT04026</v>
      </c>
      <c r="D289" s="5" t="str">
        <f t="shared" si="42"/>
        <v>25/06/2018.</v>
      </c>
      <c r="E289" s="5" t="s">
        <v>10</v>
      </c>
      <c r="F289" s="5" t="s">
        <v>910</v>
      </c>
      <c r="G289" s="5" t="s">
        <v>11</v>
      </c>
      <c r="H289" s="5">
        <v>173.2</v>
      </c>
      <c r="I289" s="5">
        <v>173.2</v>
      </c>
      <c r="J289" s="5" t="s">
        <v>911</v>
      </c>
      <c r="K289" s="6" t="s">
        <v>911</v>
      </c>
      <c r="L289" s="14"/>
      <c r="M289" s="15" t="s">
        <v>912</v>
      </c>
      <c r="N289" s="8">
        <f t="shared" si="44"/>
        <v>0</v>
      </c>
      <c r="O289" s="16"/>
    </row>
    <row r="290" spans="1:20" x14ac:dyDescent="0.25">
      <c r="A290" s="122" t="s">
        <v>913</v>
      </c>
      <c r="B290" s="122"/>
      <c r="C290" s="122"/>
      <c r="D290" s="122"/>
      <c r="E290" s="122"/>
      <c r="F290" s="122"/>
      <c r="G290" s="122"/>
      <c r="H290" s="20">
        <f>SUM(H248:H289)</f>
        <v>4865.0999999999995</v>
      </c>
      <c r="I290" s="11" t="e">
        <f>#REF!</f>
        <v>#REF!</v>
      </c>
      <c r="J290" s="12"/>
      <c r="K290" s="12"/>
      <c r="L290" s="12"/>
      <c r="M290" s="1"/>
      <c r="N290" s="8" t="e">
        <f t="shared" si="44"/>
        <v>#REF!</v>
      </c>
    </row>
    <row r="291" spans="1:20" ht="15.75" x14ac:dyDescent="0.25">
      <c r="A291" s="124" t="s">
        <v>914</v>
      </c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4"/>
      <c r="M291" s="1"/>
      <c r="N291" s="8">
        <f t="shared" si="44"/>
        <v>0</v>
      </c>
    </row>
    <row r="292" spans="1:20" s="18" customFormat="1" ht="12.75" x14ac:dyDescent="0.2">
      <c r="A292" s="5">
        <f>A289+1</f>
        <v>257</v>
      </c>
      <c r="B292" s="5" t="str">
        <f t="shared" ref="B292:B315" si="45">MID(M292,79,10)</f>
        <v>CO 372149,</v>
      </c>
      <c r="C292" s="5" t="str">
        <f t="shared" ref="C292:C315" si="46">MID(M292,104,12)</f>
        <v>GCN: CT03832</v>
      </c>
      <c r="D292" s="5" t="str">
        <f t="shared" ref="D292:D315" si="47">MID(M292,146,11)</f>
        <v>25/06/2018.</v>
      </c>
      <c r="E292" s="5" t="s">
        <v>10</v>
      </c>
      <c r="F292" s="5" t="s">
        <v>915</v>
      </c>
      <c r="G292" s="5" t="s">
        <v>11</v>
      </c>
      <c r="H292" s="5">
        <v>108</v>
      </c>
      <c r="I292" s="5" t="s">
        <v>12</v>
      </c>
      <c r="J292" s="5" t="s">
        <v>916</v>
      </c>
      <c r="K292" s="6" t="s">
        <v>916</v>
      </c>
      <c r="L292" s="14"/>
      <c r="M292" s="15" t="s">
        <v>917</v>
      </c>
      <c r="N292" s="8">
        <f t="shared" si="44"/>
        <v>0</v>
      </c>
      <c r="O292" s="16"/>
    </row>
    <row r="293" spans="1:20" s="18" customFormat="1" ht="12.75" x14ac:dyDescent="0.2">
      <c r="A293" s="5">
        <f t="shared" ref="A293:A300" si="48">A292+1</f>
        <v>258</v>
      </c>
      <c r="B293" s="5" t="str">
        <f t="shared" si="45"/>
        <v>CO 372150,</v>
      </c>
      <c r="C293" s="5" t="str">
        <f t="shared" si="46"/>
        <v>GCN: CT03833</v>
      </c>
      <c r="D293" s="5" t="str">
        <f t="shared" si="47"/>
        <v>25/06/2018.</v>
      </c>
      <c r="E293" s="5" t="s">
        <v>10</v>
      </c>
      <c r="F293" s="5" t="s">
        <v>918</v>
      </c>
      <c r="G293" s="5" t="s">
        <v>11</v>
      </c>
      <c r="H293" s="5">
        <v>108</v>
      </c>
      <c r="I293" s="5" t="s">
        <v>12</v>
      </c>
      <c r="J293" s="5" t="s">
        <v>919</v>
      </c>
      <c r="K293" s="6" t="s">
        <v>919</v>
      </c>
      <c r="L293" s="14"/>
      <c r="M293" s="15" t="s">
        <v>920</v>
      </c>
      <c r="N293" s="8">
        <f t="shared" si="44"/>
        <v>0</v>
      </c>
      <c r="O293" s="16"/>
    </row>
    <row r="294" spans="1:20" s="18" customFormat="1" ht="12.75" x14ac:dyDescent="0.2">
      <c r="A294" s="5">
        <f t="shared" si="48"/>
        <v>259</v>
      </c>
      <c r="B294" s="5" t="str">
        <f t="shared" si="45"/>
        <v>CO 372151,</v>
      </c>
      <c r="C294" s="5" t="str">
        <f t="shared" si="46"/>
        <v>GCN: CT03834</v>
      </c>
      <c r="D294" s="5" t="str">
        <f t="shared" si="47"/>
        <v>25/06/2018.</v>
      </c>
      <c r="E294" s="5" t="s">
        <v>10</v>
      </c>
      <c r="F294" s="5" t="s">
        <v>921</v>
      </c>
      <c r="G294" s="5" t="s">
        <v>11</v>
      </c>
      <c r="H294" s="5">
        <v>108</v>
      </c>
      <c r="I294" s="5" t="s">
        <v>12</v>
      </c>
      <c r="J294" s="5" t="s">
        <v>922</v>
      </c>
      <c r="K294" s="6" t="s">
        <v>922</v>
      </c>
      <c r="L294" s="14"/>
      <c r="M294" s="15" t="s">
        <v>923</v>
      </c>
      <c r="N294" s="8">
        <f t="shared" si="44"/>
        <v>0</v>
      </c>
      <c r="O294" s="16"/>
    </row>
    <row r="295" spans="1:20" s="18" customFormat="1" ht="12.75" x14ac:dyDescent="0.2">
      <c r="A295" s="5">
        <f t="shared" si="48"/>
        <v>260</v>
      </c>
      <c r="B295" s="5" t="str">
        <f t="shared" si="45"/>
        <v>CO 372152,</v>
      </c>
      <c r="C295" s="5" t="str">
        <f t="shared" si="46"/>
        <v>GCN: CT03835</v>
      </c>
      <c r="D295" s="5" t="str">
        <f t="shared" si="47"/>
        <v>25/06/2018.</v>
      </c>
      <c r="E295" s="5" t="s">
        <v>10</v>
      </c>
      <c r="F295" s="5" t="s">
        <v>924</v>
      </c>
      <c r="G295" s="5" t="s">
        <v>11</v>
      </c>
      <c r="H295" s="5">
        <v>108</v>
      </c>
      <c r="I295" s="5" t="s">
        <v>12</v>
      </c>
      <c r="J295" s="5" t="s">
        <v>925</v>
      </c>
      <c r="K295" s="6" t="s">
        <v>925</v>
      </c>
      <c r="L295" s="14"/>
      <c r="M295" s="15" t="s">
        <v>926</v>
      </c>
      <c r="N295" s="8">
        <f t="shared" si="44"/>
        <v>0</v>
      </c>
      <c r="O295" s="16"/>
    </row>
    <row r="296" spans="1:20" s="18" customFormat="1" ht="12.75" x14ac:dyDescent="0.2">
      <c r="A296" s="5">
        <f t="shared" si="48"/>
        <v>261</v>
      </c>
      <c r="B296" s="5" t="str">
        <f t="shared" si="45"/>
        <v>CO 372153,</v>
      </c>
      <c r="C296" s="5" t="str">
        <f t="shared" si="46"/>
        <v>GCN: CT03836</v>
      </c>
      <c r="D296" s="5" t="str">
        <f t="shared" si="47"/>
        <v>25/06/2018.</v>
      </c>
      <c r="E296" s="5" t="s">
        <v>10</v>
      </c>
      <c r="F296" s="5" t="s">
        <v>927</v>
      </c>
      <c r="G296" s="5" t="s">
        <v>11</v>
      </c>
      <c r="H296" s="5">
        <v>108</v>
      </c>
      <c r="I296" s="5" t="s">
        <v>12</v>
      </c>
      <c r="J296" s="5" t="s">
        <v>928</v>
      </c>
      <c r="K296" s="6" t="s">
        <v>928</v>
      </c>
      <c r="L296" s="14"/>
      <c r="M296" s="15" t="s">
        <v>929</v>
      </c>
      <c r="N296" s="8">
        <f t="shared" si="44"/>
        <v>0</v>
      </c>
      <c r="O296" s="16"/>
    </row>
    <row r="297" spans="1:20" s="18" customFormat="1" ht="12.75" x14ac:dyDescent="0.2">
      <c r="A297" s="5">
        <f t="shared" si="48"/>
        <v>262</v>
      </c>
      <c r="B297" s="5" t="str">
        <f t="shared" si="45"/>
        <v>CO 372154,</v>
      </c>
      <c r="C297" s="5" t="str">
        <f t="shared" si="46"/>
        <v>GCN: CT03837</v>
      </c>
      <c r="D297" s="5" t="str">
        <f t="shared" si="47"/>
        <v>25/06/2018.</v>
      </c>
      <c r="E297" s="5" t="s">
        <v>10</v>
      </c>
      <c r="F297" s="5" t="s">
        <v>930</v>
      </c>
      <c r="G297" s="5" t="s">
        <v>11</v>
      </c>
      <c r="H297" s="5">
        <v>108</v>
      </c>
      <c r="I297" s="5" t="s">
        <v>12</v>
      </c>
      <c r="J297" s="5" t="s">
        <v>931</v>
      </c>
      <c r="K297" s="6" t="s">
        <v>931</v>
      </c>
      <c r="L297" s="14"/>
      <c r="M297" s="15" t="s">
        <v>932</v>
      </c>
      <c r="N297" s="8">
        <f t="shared" si="44"/>
        <v>0</v>
      </c>
      <c r="O297" s="16"/>
    </row>
    <row r="298" spans="1:20" s="18" customFormat="1" ht="12.75" x14ac:dyDescent="0.2">
      <c r="A298" s="5">
        <f t="shared" si="48"/>
        <v>263</v>
      </c>
      <c r="B298" s="5" t="str">
        <f t="shared" si="45"/>
        <v>CO 372155,</v>
      </c>
      <c r="C298" s="5" t="str">
        <f t="shared" si="46"/>
        <v>GCN: CT03838</v>
      </c>
      <c r="D298" s="5" t="str">
        <f t="shared" si="47"/>
        <v>25/06/2018.</v>
      </c>
      <c r="E298" s="5" t="s">
        <v>10</v>
      </c>
      <c r="F298" s="5" t="s">
        <v>933</v>
      </c>
      <c r="G298" s="5" t="s">
        <v>11</v>
      </c>
      <c r="H298" s="5">
        <v>108</v>
      </c>
      <c r="I298" s="5" t="s">
        <v>12</v>
      </c>
      <c r="J298" s="5" t="s">
        <v>934</v>
      </c>
      <c r="K298" s="6" t="s">
        <v>934</v>
      </c>
      <c r="L298" s="14"/>
      <c r="M298" s="15" t="s">
        <v>935</v>
      </c>
      <c r="N298" s="8">
        <f t="shared" si="44"/>
        <v>0</v>
      </c>
      <c r="O298" s="16"/>
    </row>
    <row r="299" spans="1:20" s="18" customFormat="1" ht="12.75" x14ac:dyDescent="0.2">
      <c r="A299" s="5">
        <f t="shared" si="48"/>
        <v>264</v>
      </c>
      <c r="B299" s="5" t="str">
        <f t="shared" si="45"/>
        <v>CO 372156,</v>
      </c>
      <c r="C299" s="5" t="str">
        <f t="shared" si="46"/>
        <v>GCN: CT03839</v>
      </c>
      <c r="D299" s="5" t="str">
        <f t="shared" si="47"/>
        <v>25/06/2018.</v>
      </c>
      <c r="E299" s="5" t="s">
        <v>10</v>
      </c>
      <c r="F299" s="5" t="s">
        <v>936</v>
      </c>
      <c r="G299" s="5" t="s">
        <v>11</v>
      </c>
      <c r="H299" s="5">
        <v>108</v>
      </c>
      <c r="I299" s="5" t="s">
        <v>12</v>
      </c>
      <c r="J299" s="5" t="s">
        <v>937</v>
      </c>
      <c r="K299" s="6" t="s">
        <v>937</v>
      </c>
      <c r="L299" s="14"/>
      <c r="M299" s="15" t="s">
        <v>938</v>
      </c>
      <c r="N299" s="8">
        <f t="shared" si="44"/>
        <v>0</v>
      </c>
      <c r="O299" s="16"/>
    </row>
    <row r="300" spans="1:20" s="18" customFormat="1" ht="12.75" x14ac:dyDescent="0.2">
      <c r="A300" s="5">
        <f t="shared" si="48"/>
        <v>265</v>
      </c>
      <c r="B300" s="5" t="str">
        <f t="shared" si="45"/>
        <v>CO 372157,</v>
      </c>
      <c r="C300" s="5" t="str">
        <f t="shared" si="46"/>
        <v>GCN: CT03840</v>
      </c>
      <c r="D300" s="5" t="str">
        <f t="shared" si="47"/>
        <v>25/06/2018.</v>
      </c>
      <c r="E300" s="5" t="s">
        <v>10</v>
      </c>
      <c r="F300" s="5" t="s">
        <v>939</v>
      </c>
      <c r="G300" s="5" t="s">
        <v>11</v>
      </c>
      <c r="H300" s="5">
        <v>108</v>
      </c>
      <c r="I300" s="5" t="s">
        <v>12</v>
      </c>
      <c r="J300" s="5" t="s">
        <v>940</v>
      </c>
      <c r="K300" s="6" t="s">
        <v>940</v>
      </c>
      <c r="L300" s="14"/>
      <c r="M300" s="15" t="s">
        <v>941</v>
      </c>
      <c r="N300" s="8">
        <f t="shared" si="44"/>
        <v>0</v>
      </c>
      <c r="O300" s="16"/>
    </row>
    <row r="301" spans="1:20" s="30" customFormat="1" ht="12.75" hidden="1" x14ac:dyDescent="0.2">
      <c r="A301" s="35"/>
      <c r="B301" s="35" t="str">
        <f t="shared" si="45"/>
        <v>CO 372158,</v>
      </c>
      <c r="C301" s="35" t="str">
        <f t="shared" si="46"/>
        <v>GCN: CT03841</v>
      </c>
      <c r="D301" s="35" t="str">
        <f t="shared" si="47"/>
        <v>25/06/2018.</v>
      </c>
      <c r="E301" s="35" t="s">
        <v>10</v>
      </c>
      <c r="F301" s="35" t="s">
        <v>942</v>
      </c>
      <c r="G301" s="35" t="s">
        <v>11</v>
      </c>
      <c r="H301" s="35"/>
      <c r="I301" s="35" t="s">
        <v>12</v>
      </c>
      <c r="J301" s="35" t="s">
        <v>943</v>
      </c>
      <c r="K301" s="34" t="s">
        <v>943</v>
      </c>
      <c r="L301" s="34" t="s">
        <v>1621</v>
      </c>
      <c r="M301" s="31" t="s">
        <v>944</v>
      </c>
      <c r="N301" s="32">
        <f t="shared" si="44"/>
        <v>-108</v>
      </c>
      <c r="O301" s="33"/>
      <c r="T301" s="30" t="e">
        <f>T236+1</f>
        <v>#REF!</v>
      </c>
    </row>
    <row r="302" spans="1:20" s="30" customFormat="1" ht="12.75" hidden="1" x14ac:dyDescent="0.2">
      <c r="A302" s="35"/>
      <c r="B302" s="35" t="str">
        <f t="shared" si="45"/>
        <v>CO 372159,</v>
      </c>
      <c r="C302" s="35" t="str">
        <f t="shared" si="46"/>
        <v>GCN: CT03842</v>
      </c>
      <c r="D302" s="35" t="str">
        <f t="shared" si="47"/>
        <v>25/06/2018.</v>
      </c>
      <c r="E302" s="35" t="s">
        <v>10</v>
      </c>
      <c r="F302" s="35" t="s">
        <v>945</v>
      </c>
      <c r="G302" s="35" t="s">
        <v>11</v>
      </c>
      <c r="H302" s="35"/>
      <c r="I302" s="35">
        <v>175.5</v>
      </c>
      <c r="J302" s="35" t="s">
        <v>946</v>
      </c>
      <c r="K302" s="34" t="s">
        <v>946</v>
      </c>
      <c r="L302" s="34" t="s">
        <v>1621</v>
      </c>
      <c r="M302" s="31" t="s">
        <v>947</v>
      </c>
      <c r="N302" s="32">
        <f t="shared" si="44"/>
        <v>-175.5</v>
      </c>
      <c r="O302" s="33"/>
      <c r="T302" s="30" t="e">
        <f t="shared" ref="T302:T307" si="49">T301+1</f>
        <v>#REF!</v>
      </c>
    </row>
    <row r="303" spans="1:20" s="30" customFormat="1" ht="12.75" hidden="1" x14ac:dyDescent="0.2">
      <c r="A303" s="35"/>
      <c r="B303" s="35" t="str">
        <f t="shared" si="45"/>
        <v>CO 372160,</v>
      </c>
      <c r="C303" s="35" t="str">
        <f t="shared" si="46"/>
        <v>GCN: CT03843</v>
      </c>
      <c r="D303" s="35" t="str">
        <f t="shared" si="47"/>
        <v>25/06/2018.</v>
      </c>
      <c r="E303" s="35" t="s">
        <v>10</v>
      </c>
      <c r="F303" s="35" t="s">
        <v>948</v>
      </c>
      <c r="G303" s="35" t="s">
        <v>11</v>
      </c>
      <c r="H303" s="35"/>
      <c r="I303" s="35" t="s">
        <v>59</v>
      </c>
      <c r="J303" s="35" t="s">
        <v>949</v>
      </c>
      <c r="K303" s="34" t="s">
        <v>949</v>
      </c>
      <c r="L303" s="34" t="s">
        <v>1621</v>
      </c>
      <c r="M303" s="31" t="s">
        <v>950</v>
      </c>
      <c r="N303" s="32">
        <f t="shared" si="44"/>
        <v>-120</v>
      </c>
      <c r="O303" s="33"/>
      <c r="T303" s="30" t="e">
        <f t="shared" si="49"/>
        <v>#REF!</v>
      </c>
    </row>
    <row r="304" spans="1:20" s="30" customFormat="1" ht="12.75" hidden="1" x14ac:dyDescent="0.2">
      <c r="A304" s="35"/>
      <c r="B304" s="35" t="str">
        <f t="shared" si="45"/>
        <v>CO 372161,</v>
      </c>
      <c r="C304" s="35" t="str">
        <f t="shared" si="46"/>
        <v>GCN: CT03844</v>
      </c>
      <c r="D304" s="35" t="str">
        <f t="shared" si="47"/>
        <v>25/06/2018.</v>
      </c>
      <c r="E304" s="35" t="s">
        <v>10</v>
      </c>
      <c r="F304" s="35" t="s">
        <v>951</v>
      </c>
      <c r="G304" s="35" t="s">
        <v>11</v>
      </c>
      <c r="H304" s="35"/>
      <c r="I304" s="35" t="s">
        <v>59</v>
      </c>
      <c r="J304" s="35" t="s">
        <v>952</v>
      </c>
      <c r="K304" s="34" t="s">
        <v>952</v>
      </c>
      <c r="L304" s="34" t="s">
        <v>1621</v>
      </c>
      <c r="M304" s="31" t="s">
        <v>953</v>
      </c>
      <c r="N304" s="32">
        <f t="shared" si="44"/>
        <v>-120</v>
      </c>
      <c r="O304" s="33"/>
      <c r="T304" s="30" t="e">
        <f t="shared" si="49"/>
        <v>#REF!</v>
      </c>
    </row>
    <row r="305" spans="1:20" s="30" customFormat="1" ht="12.75" hidden="1" x14ac:dyDescent="0.2">
      <c r="A305" s="35"/>
      <c r="B305" s="35" t="str">
        <f t="shared" si="45"/>
        <v>CO 372162,</v>
      </c>
      <c r="C305" s="35" t="str">
        <f t="shared" si="46"/>
        <v>GCN: CT03845</v>
      </c>
      <c r="D305" s="35" t="str">
        <f t="shared" si="47"/>
        <v>25/06/2018.</v>
      </c>
      <c r="E305" s="35" t="s">
        <v>10</v>
      </c>
      <c r="F305" s="35" t="s">
        <v>954</v>
      </c>
      <c r="G305" s="35" t="s">
        <v>11</v>
      </c>
      <c r="H305" s="35"/>
      <c r="I305" s="35" t="s">
        <v>59</v>
      </c>
      <c r="J305" s="35" t="s">
        <v>955</v>
      </c>
      <c r="K305" s="34" t="s">
        <v>955</v>
      </c>
      <c r="L305" s="34" t="s">
        <v>1621</v>
      </c>
      <c r="M305" s="31" t="s">
        <v>956</v>
      </c>
      <c r="N305" s="32">
        <f t="shared" si="44"/>
        <v>-120</v>
      </c>
      <c r="O305" s="33"/>
      <c r="T305" s="30" t="e">
        <f t="shared" si="49"/>
        <v>#REF!</v>
      </c>
    </row>
    <row r="306" spans="1:20" s="30" customFormat="1" ht="12.75" hidden="1" x14ac:dyDescent="0.2">
      <c r="A306" s="35"/>
      <c r="B306" s="35" t="str">
        <f t="shared" si="45"/>
        <v>CO 372163,</v>
      </c>
      <c r="C306" s="35" t="str">
        <f t="shared" si="46"/>
        <v>GCN: CT03846</v>
      </c>
      <c r="D306" s="35" t="str">
        <f t="shared" si="47"/>
        <v>25/06/2018.</v>
      </c>
      <c r="E306" s="35" t="s">
        <v>10</v>
      </c>
      <c r="F306" s="35" t="s">
        <v>957</v>
      </c>
      <c r="G306" s="35" t="s">
        <v>11</v>
      </c>
      <c r="H306" s="35"/>
      <c r="I306" s="35">
        <v>175.5</v>
      </c>
      <c r="J306" s="35" t="s">
        <v>958</v>
      </c>
      <c r="K306" s="34" t="s">
        <v>958</v>
      </c>
      <c r="L306" s="34" t="s">
        <v>1621</v>
      </c>
      <c r="M306" s="31" t="s">
        <v>959</v>
      </c>
      <c r="N306" s="32">
        <f t="shared" si="44"/>
        <v>-175.5</v>
      </c>
      <c r="O306" s="33"/>
      <c r="T306" s="30" t="e">
        <f t="shared" si="49"/>
        <v>#REF!</v>
      </c>
    </row>
    <row r="307" spans="1:20" s="30" customFormat="1" ht="12.75" hidden="1" x14ac:dyDescent="0.2">
      <c r="A307" s="35"/>
      <c r="B307" s="35" t="str">
        <f t="shared" si="45"/>
        <v>CO 372164,</v>
      </c>
      <c r="C307" s="35" t="str">
        <f t="shared" si="46"/>
        <v>GCN: CT03847</v>
      </c>
      <c r="D307" s="35" t="str">
        <f t="shared" si="47"/>
        <v>25/06/2018.</v>
      </c>
      <c r="E307" s="35" t="s">
        <v>10</v>
      </c>
      <c r="F307" s="35" t="s">
        <v>960</v>
      </c>
      <c r="G307" s="35" t="s">
        <v>11</v>
      </c>
      <c r="H307" s="35"/>
      <c r="I307" s="35" t="s">
        <v>12</v>
      </c>
      <c r="J307" s="35" t="s">
        <v>961</v>
      </c>
      <c r="K307" s="34" t="s">
        <v>961</v>
      </c>
      <c r="L307" s="34" t="s">
        <v>1621</v>
      </c>
      <c r="M307" s="31" t="s">
        <v>962</v>
      </c>
      <c r="N307" s="32">
        <f t="shared" si="44"/>
        <v>-108</v>
      </c>
      <c r="O307" s="33"/>
      <c r="T307" s="30" t="e">
        <f t="shared" si="49"/>
        <v>#REF!</v>
      </c>
    </row>
    <row r="308" spans="1:20" s="18" customFormat="1" ht="12.75" x14ac:dyDescent="0.2">
      <c r="A308" s="5">
        <f>A300+1</f>
        <v>266</v>
      </c>
      <c r="B308" s="5" t="str">
        <f t="shared" si="45"/>
        <v>CO 372165,</v>
      </c>
      <c r="C308" s="5" t="str">
        <f t="shared" si="46"/>
        <v>GCN: CT03848</v>
      </c>
      <c r="D308" s="5" t="str">
        <f t="shared" si="47"/>
        <v>25/06/2018.</v>
      </c>
      <c r="E308" s="5" t="s">
        <v>10</v>
      </c>
      <c r="F308" s="5" t="s">
        <v>963</v>
      </c>
      <c r="G308" s="5" t="s">
        <v>11</v>
      </c>
      <c r="H308" s="5">
        <v>108</v>
      </c>
      <c r="I308" s="5" t="s">
        <v>12</v>
      </c>
      <c r="J308" s="5" t="s">
        <v>964</v>
      </c>
      <c r="K308" s="6" t="s">
        <v>964</v>
      </c>
      <c r="L308" s="14"/>
      <c r="M308" s="15" t="s">
        <v>965</v>
      </c>
      <c r="N308" s="8">
        <f t="shared" si="44"/>
        <v>0</v>
      </c>
      <c r="O308" s="16"/>
    </row>
    <row r="309" spans="1:20" s="18" customFormat="1" ht="12.75" x14ac:dyDescent="0.2">
      <c r="A309" s="5">
        <f t="shared" ref="A309:A315" si="50">A308+1</f>
        <v>267</v>
      </c>
      <c r="B309" s="5" t="str">
        <f t="shared" si="45"/>
        <v>CO 372166,</v>
      </c>
      <c r="C309" s="5" t="str">
        <f t="shared" si="46"/>
        <v>GCN: CT03849</v>
      </c>
      <c r="D309" s="5" t="str">
        <f t="shared" si="47"/>
        <v>25/06/2018.</v>
      </c>
      <c r="E309" s="5" t="s">
        <v>10</v>
      </c>
      <c r="F309" s="5" t="s">
        <v>966</v>
      </c>
      <c r="G309" s="5" t="s">
        <v>11</v>
      </c>
      <c r="H309" s="5">
        <v>108</v>
      </c>
      <c r="I309" s="5" t="s">
        <v>12</v>
      </c>
      <c r="J309" s="5" t="s">
        <v>967</v>
      </c>
      <c r="K309" s="6" t="s">
        <v>967</v>
      </c>
      <c r="L309" s="14"/>
      <c r="M309" s="15" t="s">
        <v>968</v>
      </c>
      <c r="N309" s="8">
        <f t="shared" si="44"/>
        <v>0</v>
      </c>
      <c r="O309" s="16"/>
    </row>
    <row r="310" spans="1:20" s="18" customFormat="1" ht="12.75" x14ac:dyDescent="0.2">
      <c r="A310" s="5">
        <f t="shared" si="50"/>
        <v>268</v>
      </c>
      <c r="B310" s="5" t="str">
        <f t="shared" si="45"/>
        <v>CO 372167,</v>
      </c>
      <c r="C310" s="5" t="str">
        <f t="shared" si="46"/>
        <v>GCN: CT03850</v>
      </c>
      <c r="D310" s="5" t="str">
        <f t="shared" si="47"/>
        <v>25/06/2018.</v>
      </c>
      <c r="E310" s="5" t="s">
        <v>10</v>
      </c>
      <c r="F310" s="5" t="s">
        <v>969</v>
      </c>
      <c r="G310" s="5" t="s">
        <v>11</v>
      </c>
      <c r="H310" s="5">
        <v>108</v>
      </c>
      <c r="I310" s="5" t="s">
        <v>12</v>
      </c>
      <c r="J310" s="5" t="s">
        <v>970</v>
      </c>
      <c r="K310" s="6" t="s">
        <v>970</v>
      </c>
      <c r="L310" s="14"/>
      <c r="M310" s="15" t="s">
        <v>971</v>
      </c>
      <c r="N310" s="8">
        <f t="shared" si="44"/>
        <v>0</v>
      </c>
      <c r="O310" s="16"/>
    </row>
    <row r="311" spans="1:20" s="18" customFormat="1" ht="12.75" x14ac:dyDescent="0.2">
      <c r="A311" s="5">
        <f t="shared" si="50"/>
        <v>269</v>
      </c>
      <c r="B311" s="5" t="str">
        <f t="shared" si="45"/>
        <v>CO 372168,</v>
      </c>
      <c r="C311" s="5" t="str">
        <f t="shared" si="46"/>
        <v>GCN: CT03851</v>
      </c>
      <c r="D311" s="5" t="str">
        <f t="shared" si="47"/>
        <v>25/06/2018.</v>
      </c>
      <c r="E311" s="5" t="s">
        <v>10</v>
      </c>
      <c r="F311" s="5" t="s">
        <v>972</v>
      </c>
      <c r="G311" s="5" t="s">
        <v>11</v>
      </c>
      <c r="H311" s="5">
        <v>108</v>
      </c>
      <c r="I311" s="5" t="s">
        <v>12</v>
      </c>
      <c r="J311" s="5" t="s">
        <v>973</v>
      </c>
      <c r="K311" s="6" t="s">
        <v>973</v>
      </c>
      <c r="L311" s="14"/>
      <c r="M311" s="15" t="s">
        <v>974</v>
      </c>
      <c r="N311" s="8">
        <f t="shared" si="44"/>
        <v>0</v>
      </c>
      <c r="O311" s="16"/>
    </row>
    <row r="312" spans="1:20" s="18" customFormat="1" ht="12.75" x14ac:dyDescent="0.2">
      <c r="A312" s="5">
        <f t="shared" si="50"/>
        <v>270</v>
      </c>
      <c r="B312" s="5" t="str">
        <f t="shared" si="45"/>
        <v>CO 372169,</v>
      </c>
      <c r="C312" s="5" t="str">
        <f t="shared" si="46"/>
        <v>GCN: CT03852</v>
      </c>
      <c r="D312" s="5" t="str">
        <f t="shared" si="47"/>
        <v>25/06/2018.</v>
      </c>
      <c r="E312" s="5" t="s">
        <v>10</v>
      </c>
      <c r="F312" s="5" t="s">
        <v>975</v>
      </c>
      <c r="G312" s="5" t="s">
        <v>11</v>
      </c>
      <c r="H312" s="5">
        <v>108</v>
      </c>
      <c r="I312" s="5" t="s">
        <v>12</v>
      </c>
      <c r="J312" s="5" t="s">
        <v>976</v>
      </c>
      <c r="K312" s="6" t="s">
        <v>976</v>
      </c>
      <c r="L312" s="14"/>
      <c r="M312" s="15" t="s">
        <v>977</v>
      </c>
      <c r="N312" s="8">
        <f t="shared" si="44"/>
        <v>0</v>
      </c>
      <c r="O312" s="16"/>
    </row>
    <row r="313" spans="1:20" s="18" customFormat="1" ht="12.75" x14ac:dyDescent="0.2">
      <c r="A313" s="5">
        <f t="shared" si="50"/>
        <v>271</v>
      </c>
      <c r="B313" s="5" t="str">
        <f t="shared" si="45"/>
        <v>CO 372170,</v>
      </c>
      <c r="C313" s="5" t="str">
        <f t="shared" si="46"/>
        <v>GCN: CT03853</v>
      </c>
      <c r="D313" s="5" t="str">
        <f t="shared" si="47"/>
        <v>25/06/2018.</v>
      </c>
      <c r="E313" s="5" t="s">
        <v>10</v>
      </c>
      <c r="F313" s="5" t="s">
        <v>978</v>
      </c>
      <c r="G313" s="5" t="s">
        <v>11</v>
      </c>
      <c r="H313" s="5">
        <v>108</v>
      </c>
      <c r="I313" s="5" t="s">
        <v>12</v>
      </c>
      <c r="J313" s="5" t="s">
        <v>979</v>
      </c>
      <c r="K313" s="6" t="s">
        <v>979</v>
      </c>
      <c r="L313" s="14"/>
      <c r="M313" s="15" t="s">
        <v>980</v>
      </c>
      <c r="N313" s="8">
        <f t="shared" si="44"/>
        <v>0</v>
      </c>
      <c r="O313" s="16"/>
    </row>
    <row r="314" spans="1:20" s="18" customFormat="1" ht="12.75" x14ac:dyDescent="0.2">
      <c r="A314" s="5">
        <f t="shared" si="50"/>
        <v>272</v>
      </c>
      <c r="B314" s="5" t="str">
        <f t="shared" si="45"/>
        <v>CO 372171,</v>
      </c>
      <c r="C314" s="5" t="str">
        <f t="shared" si="46"/>
        <v>GCN: CT03854</v>
      </c>
      <c r="D314" s="5" t="str">
        <f t="shared" si="47"/>
        <v>25/06/2018.</v>
      </c>
      <c r="E314" s="5" t="s">
        <v>10</v>
      </c>
      <c r="F314" s="5" t="s">
        <v>981</v>
      </c>
      <c r="G314" s="5" t="s">
        <v>11</v>
      </c>
      <c r="H314" s="5">
        <v>108</v>
      </c>
      <c r="I314" s="5" t="s">
        <v>12</v>
      </c>
      <c r="J314" s="5" t="s">
        <v>982</v>
      </c>
      <c r="K314" s="6" t="s">
        <v>982</v>
      </c>
      <c r="L314" s="14"/>
      <c r="M314" s="15" t="s">
        <v>983</v>
      </c>
      <c r="N314" s="8">
        <f t="shared" si="44"/>
        <v>0</v>
      </c>
      <c r="O314" s="16"/>
    </row>
    <row r="315" spans="1:20" s="18" customFormat="1" ht="12.75" x14ac:dyDescent="0.2">
      <c r="A315" s="5">
        <f t="shared" si="50"/>
        <v>273</v>
      </c>
      <c r="B315" s="5" t="str">
        <f t="shared" si="45"/>
        <v>CO 372172,</v>
      </c>
      <c r="C315" s="5" t="str">
        <f t="shared" si="46"/>
        <v>GCN: CT03855</v>
      </c>
      <c r="D315" s="5" t="str">
        <f t="shared" si="47"/>
        <v>25/06/2018.</v>
      </c>
      <c r="E315" s="5" t="s">
        <v>10</v>
      </c>
      <c r="F315" s="5" t="s">
        <v>984</v>
      </c>
      <c r="G315" s="5" t="s">
        <v>11</v>
      </c>
      <c r="H315" s="5">
        <v>108</v>
      </c>
      <c r="I315" s="5" t="s">
        <v>12</v>
      </c>
      <c r="J315" s="5" t="s">
        <v>985</v>
      </c>
      <c r="K315" s="6" t="s">
        <v>985</v>
      </c>
      <c r="L315" s="14"/>
      <c r="M315" s="15" t="s">
        <v>986</v>
      </c>
      <c r="N315" s="8">
        <f t="shared" si="44"/>
        <v>0</v>
      </c>
      <c r="O315" s="16"/>
    </row>
    <row r="316" spans="1:20" x14ac:dyDescent="0.25">
      <c r="A316" s="122" t="s">
        <v>987</v>
      </c>
      <c r="B316" s="122"/>
      <c r="C316" s="122"/>
      <c r="D316" s="122"/>
      <c r="E316" s="122"/>
      <c r="F316" s="122"/>
      <c r="G316" s="122"/>
      <c r="H316" s="20">
        <f>SUM(H292:H315)</f>
        <v>1836</v>
      </c>
      <c r="I316" s="11" t="e">
        <f>#REF!</f>
        <v>#REF!</v>
      </c>
      <c r="J316" s="12"/>
      <c r="K316" s="12"/>
      <c r="L316" s="12"/>
      <c r="M316" s="1"/>
      <c r="N316" s="8" t="e">
        <f t="shared" si="44"/>
        <v>#REF!</v>
      </c>
    </row>
    <row r="317" spans="1:20" ht="15.75" x14ac:dyDescent="0.25">
      <c r="A317" s="124" t="s">
        <v>988</v>
      </c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4"/>
      <c r="M317" s="1"/>
      <c r="N317" s="8">
        <f t="shared" si="44"/>
        <v>0</v>
      </c>
    </row>
    <row r="318" spans="1:20" s="18" customFormat="1" ht="12.75" x14ac:dyDescent="0.2">
      <c r="A318" s="5">
        <f>A315+1</f>
        <v>274</v>
      </c>
      <c r="B318" s="5" t="str">
        <f t="shared" ref="B318:B334" si="51">MID(M318,79,10)</f>
        <v>CO 372140,</v>
      </c>
      <c r="C318" s="5" t="str">
        <f t="shared" ref="C318:C323" si="52">MID(M318,104,12)</f>
        <v>GCN: CT03823</v>
      </c>
      <c r="D318" s="5" t="str">
        <f t="shared" ref="D318:D334" si="53">MID(M318,146,11)</f>
        <v>25/06/2018.</v>
      </c>
      <c r="E318" s="5" t="s">
        <v>10</v>
      </c>
      <c r="F318" s="5" t="s">
        <v>989</v>
      </c>
      <c r="G318" s="5" t="s">
        <v>11</v>
      </c>
      <c r="H318" s="5">
        <v>139.5</v>
      </c>
      <c r="I318" s="5">
        <v>139.5</v>
      </c>
      <c r="J318" s="5" t="s">
        <v>990</v>
      </c>
      <c r="K318" s="6" t="s">
        <v>990</v>
      </c>
      <c r="L318" s="14"/>
      <c r="M318" s="15" t="s">
        <v>991</v>
      </c>
      <c r="N318" s="8">
        <f t="shared" si="44"/>
        <v>0</v>
      </c>
      <c r="O318" s="16"/>
    </row>
    <row r="319" spans="1:20" s="18" customFormat="1" ht="12.75" x14ac:dyDescent="0.2">
      <c r="A319" s="5">
        <f t="shared" ref="A319:A334" si="54">A318+1</f>
        <v>275</v>
      </c>
      <c r="B319" s="5" t="str">
        <f t="shared" si="51"/>
        <v>CO 372141,</v>
      </c>
      <c r="C319" s="5" t="str">
        <f t="shared" si="52"/>
        <v>GCN: CT03824</v>
      </c>
      <c r="D319" s="5" t="str">
        <f t="shared" si="53"/>
        <v>25/06/2018.</v>
      </c>
      <c r="E319" s="5" t="s">
        <v>10</v>
      </c>
      <c r="F319" s="5" t="s">
        <v>992</v>
      </c>
      <c r="G319" s="5" t="s">
        <v>11</v>
      </c>
      <c r="H319" s="5">
        <v>108</v>
      </c>
      <c r="I319" s="5" t="s">
        <v>12</v>
      </c>
      <c r="J319" s="5" t="s">
        <v>993</v>
      </c>
      <c r="K319" s="6" t="s">
        <v>993</v>
      </c>
      <c r="L319" s="14"/>
      <c r="M319" s="15" t="s">
        <v>994</v>
      </c>
      <c r="N319" s="8">
        <f t="shared" si="44"/>
        <v>0</v>
      </c>
      <c r="O319" s="16"/>
    </row>
    <row r="320" spans="1:20" s="18" customFormat="1" ht="12.75" x14ac:dyDescent="0.2">
      <c r="A320" s="5">
        <f t="shared" si="54"/>
        <v>276</v>
      </c>
      <c r="B320" s="5" t="str">
        <f t="shared" si="51"/>
        <v>CO 372142,</v>
      </c>
      <c r="C320" s="5" t="str">
        <f t="shared" si="52"/>
        <v>GCN: CT03825</v>
      </c>
      <c r="D320" s="5" t="str">
        <f t="shared" si="53"/>
        <v>25/06/2018.</v>
      </c>
      <c r="E320" s="5" t="s">
        <v>10</v>
      </c>
      <c r="F320" s="5" t="s">
        <v>995</v>
      </c>
      <c r="G320" s="5" t="s">
        <v>11</v>
      </c>
      <c r="H320" s="5">
        <v>108</v>
      </c>
      <c r="I320" s="5" t="s">
        <v>12</v>
      </c>
      <c r="J320" s="5" t="s">
        <v>996</v>
      </c>
      <c r="K320" s="6" t="s">
        <v>996</v>
      </c>
      <c r="L320" s="14"/>
      <c r="M320" s="15" t="s">
        <v>997</v>
      </c>
      <c r="N320" s="8">
        <f t="shared" si="44"/>
        <v>0</v>
      </c>
      <c r="O320" s="16"/>
    </row>
    <row r="321" spans="1:15" s="18" customFormat="1" ht="12.75" x14ac:dyDescent="0.2">
      <c r="A321" s="5">
        <f t="shared" si="54"/>
        <v>277</v>
      </c>
      <c r="B321" s="5" t="str">
        <f t="shared" si="51"/>
        <v>CO 372143,</v>
      </c>
      <c r="C321" s="5" t="str">
        <f t="shared" si="52"/>
        <v>GCN: CT03826</v>
      </c>
      <c r="D321" s="5" t="str">
        <f t="shared" si="53"/>
        <v>25/06/2018.</v>
      </c>
      <c r="E321" s="5" t="s">
        <v>10</v>
      </c>
      <c r="F321" s="5" t="s">
        <v>998</v>
      </c>
      <c r="G321" s="5" t="s">
        <v>11</v>
      </c>
      <c r="H321" s="5">
        <v>108</v>
      </c>
      <c r="I321" s="5" t="s">
        <v>12</v>
      </c>
      <c r="J321" s="5" t="s">
        <v>999</v>
      </c>
      <c r="K321" s="6" t="s">
        <v>999</v>
      </c>
      <c r="L321" s="14"/>
      <c r="M321" s="15" t="s">
        <v>1000</v>
      </c>
      <c r="N321" s="8">
        <f t="shared" si="44"/>
        <v>0</v>
      </c>
      <c r="O321" s="16"/>
    </row>
    <row r="322" spans="1:15" s="18" customFormat="1" ht="12.75" x14ac:dyDescent="0.2">
      <c r="A322" s="5">
        <f t="shared" si="54"/>
        <v>278</v>
      </c>
      <c r="B322" s="5" t="str">
        <f t="shared" si="51"/>
        <v>CO 372144,</v>
      </c>
      <c r="C322" s="5" t="str">
        <f t="shared" si="52"/>
        <v>GCN: CT03827</v>
      </c>
      <c r="D322" s="5" t="str">
        <f t="shared" si="53"/>
        <v>25/06/2018.</v>
      </c>
      <c r="E322" s="5" t="s">
        <v>10</v>
      </c>
      <c r="F322" s="5" t="s">
        <v>1001</v>
      </c>
      <c r="G322" s="5" t="s">
        <v>11</v>
      </c>
      <c r="H322" s="5">
        <v>108</v>
      </c>
      <c r="I322" s="5" t="s">
        <v>12</v>
      </c>
      <c r="J322" s="5" t="s">
        <v>1002</v>
      </c>
      <c r="K322" s="6" t="s">
        <v>1002</v>
      </c>
      <c r="L322" s="14"/>
      <c r="M322" s="15" t="s">
        <v>1003</v>
      </c>
      <c r="N322" s="8">
        <f t="shared" si="44"/>
        <v>0</v>
      </c>
      <c r="O322" s="16"/>
    </row>
    <row r="323" spans="1:15" s="18" customFormat="1" ht="12.75" x14ac:dyDescent="0.2">
      <c r="A323" s="5">
        <f t="shared" si="54"/>
        <v>279</v>
      </c>
      <c r="B323" s="5" t="str">
        <f t="shared" si="51"/>
        <v>CO 372145,</v>
      </c>
      <c r="C323" s="5" t="str">
        <f t="shared" si="52"/>
        <v>GCN: CT03828</v>
      </c>
      <c r="D323" s="5" t="str">
        <f t="shared" si="53"/>
        <v>25/06/2018.</v>
      </c>
      <c r="E323" s="5" t="s">
        <v>10</v>
      </c>
      <c r="F323" s="5" t="s">
        <v>1004</v>
      </c>
      <c r="G323" s="5" t="s">
        <v>11</v>
      </c>
      <c r="H323" s="5">
        <v>108</v>
      </c>
      <c r="I323" s="5" t="s">
        <v>12</v>
      </c>
      <c r="J323" s="5" t="s">
        <v>1005</v>
      </c>
      <c r="K323" s="6" t="s">
        <v>1005</v>
      </c>
      <c r="L323" s="14"/>
      <c r="M323" s="15" t="s">
        <v>1006</v>
      </c>
      <c r="N323" s="8">
        <f t="shared" si="44"/>
        <v>0</v>
      </c>
      <c r="O323" s="16"/>
    </row>
    <row r="324" spans="1:15" s="18" customFormat="1" ht="12.75" x14ac:dyDescent="0.2">
      <c r="A324" s="5">
        <f t="shared" si="54"/>
        <v>280</v>
      </c>
      <c r="B324" s="5" t="str">
        <f t="shared" si="51"/>
        <v>CO 372146,</v>
      </c>
      <c r="C324" s="5" t="str">
        <f>MID(M324,104,12)</f>
        <v>GCN: CT03829</v>
      </c>
      <c r="D324" s="5" t="str">
        <f t="shared" si="53"/>
        <v>25/06/2018.</v>
      </c>
      <c r="E324" s="5" t="s">
        <v>10</v>
      </c>
      <c r="F324" s="5" t="s">
        <v>1007</v>
      </c>
      <c r="G324" s="5" t="s">
        <v>11</v>
      </c>
      <c r="H324" s="5">
        <v>108</v>
      </c>
      <c r="I324" s="5" t="s">
        <v>12</v>
      </c>
      <c r="J324" s="5" t="s">
        <v>1008</v>
      </c>
      <c r="K324" s="6" t="s">
        <v>1008</v>
      </c>
      <c r="L324" s="14"/>
      <c r="M324" s="15" t="s">
        <v>1009</v>
      </c>
      <c r="N324" s="8">
        <f t="shared" si="44"/>
        <v>0</v>
      </c>
      <c r="O324" s="16"/>
    </row>
    <row r="325" spans="1:15" s="18" customFormat="1" ht="12.75" x14ac:dyDescent="0.2">
      <c r="A325" s="5">
        <f t="shared" si="54"/>
        <v>281</v>
      </c>
      <c r="B325" s="5" t="str">
        <f t="shared" si="51"/>
        <v>CO 372147,</v>
      </c>
      <c r="C325" s="5" t="str">
        <f t="shared" ref="C325:C334" si="55">MID(M325,104,12)</f>
        <v>GCN: CT03830</v>
      </c>
      <c r="D325" s="5" t="str">
        <f t="shared" si="53"/>
        <v>25/06/2018.</v>
      </c>
      <c r="E325" s="5" t="s">
        <v>10</v>
      </c>
      <c r="F325" s="5" t="s">
        <v>1010</v>
      </c>
      <c r="G325" s="5" t="s">
        <v>11</v>
      </c>
      <c r="H325" s="5">
        <v>108</v>
      </c>
      <c r="I325" s="5" t="s">
        <v>12</v>
      </c>
      <c r="J325" s="5" t="s">
        <v>1011</v>
      </c>
      <c r="K325" s="6" t="s">
        <v>1011</v>
      </c>
      <c r="L325" s="14"/>
      <c r="M325" s="15" t="s">
        <v>1012</v>
      </c>
      <c r="N325" s="8">
        <f t="shared" si="44"/>
        <v>0</v>
      </c>
      <c r="O325" s="16"/>
    </row>
    <row r="326" spans="1:15" s="18" customFormat="1" ht="12.75" x14ac:dyDescent="0.2">
      <c r="A326" s="5">
        <f t="shared" si="54"/>
        <v>282</v>
      </c>
      <c r="B326" s="5" t="str">
        <f t="shared" si="51"/>
        <v>CO 372148,</v>
      </c>
      <c r="C326" s="5" t="str">
        <f t="shared" si="55"/>
        <v>GCN: CT03831</v>
      </c>
      <c r="D326" s="5" t="str">
        <f t="shared" si="53"/>
        <v>25/06/2018.</v>
      </c>
      <c r="E326" s="5" t="s">
        <v>10</v>
      </c>
      <c r="F326" s="5" t="s">
        <v>1013</v>
      </c>
      <c r="G326" s="5" t="s">
        <v>11</v>
      </c>
      <c r="H326" s="5">
        <v>107.4</v>
      </c>
      <c r="I326" s="5">
        <v>107.4</v>
      </c>
      <c r="J326" s="5" t="s">
        <v>1014</v>
      </c>
      <c r="K326" s="6" t="s">
        <v>1014</v>
      </c>
      <c r="L326" s="14"/>
      <c r="M326" s="15" t="s">
        <v>1015</v>
      </c>
      <c r="N326" s="8">
        <f t="shared" si="44"/>
        <v>0</v>
      </c>
      <c r="O326" s="16"/>
    </row>
    <row r="327" spans="1:15" s="17" customFormat="1" ht="12.75" x14ac:dyDescent="0.2">
      <c r="A327" s="5">
        <f t="shared" si="54"/>
        <v>283</v>
      </c>
      <c r="B327" s="5" t="str">
        <f t="shared" si="51"/>
        <v>CO 372173,</v>
      </c>
      <c r="C327" s="5" t="str">
        <f t="shared" si="55"/>
        <v>GCN: CT03856</v>
      </c>
      <c r="D327" s="5" t="str">
        <f t="shared" si="53"/>
        <v>25/06/2018.</v>
      </c>
      <c r="E327" s="5" t="s">
        <v>10</v>
      </c>
      <c r="F327" s="5" t="s">
        <v>1017</v>
      </c>
      <c r="G327" s="5" t="s">
        <v>11</v>
      </c>
      <c r="H327" s="5">
        <v>108</v>
      </c>
      <c r="I327" s="5" t="s">
        <v>12</v>
      </c>
      <c r="J327" s="5" t="s">
        <v>1018</v>
      </c>
      <c r="K327" s="6" t="s">
        <v>1018</v>
      </c>
      <c r="L327" s="14"/>
      <c r="M327" s="15" t="s">
        <v>1019</v>
      </c>
      <c r="N327" s="8">
        <f t="shared" si="44"/>
        <v>0</v>
      </c>
      <c r="O327" s="16"/>
    </row>
    <row r="328" spans="1:15" s="17" customFormat="1" ht="12.75" x14ac:dyDescent="0.2">
      <c r="A328" s="5">
        <f t="shared" si="54"/>
        <v>284</v>
      </c>
      <c r="B328" s="5" t="str">
        <f t="shared" si="51"/>
        <v>CO 372174,</v>
      </c>
      <c r="C328" s="5" t="str">
        <f t="shared" si="55"/>
        <v>GCN: CT03857</v>
      </c>
      <c r="D328" s="5" t="str">
        <f t="shared" si="53"/>
        <v>25/06/2018.</v>
      </c>
      <c r="E328" s="5" t="s">
        <v>10</v>
      </c>
      <c r="F328" s="5" t="s">
        <v>1020</v>
      </c>
      <c r="G328" s="5" t="s">
        <v>11</v>
      </c>
      <c r="H328" s="5">
        <v>108</v>
      </c>
      <c r="I328" s="5" t="s">
        <v>12</v>
      </c>
      <c r="J328" s="5" t="s">
        <v>1021</v>
      </c>
      <c r="K328" s="6" t="s">
        <v>1021</v>
      </c>
      <c r="L328" s="14"/>
      <c r="M328" s="15" t="s">
        <v>1022</v>
      </c>
      <c r="N328" s="8">
        <f t="shared" si="44"/>
        <v>0</v>
      </c>
      <c r="O328" s="16"/>
    </row>
    <row r="329" spans="1:15" s="17" customFormat="1" ht="12.75" x14ac:dyDescent="0.2">
      <c r="A329" s="5">
        <f t="shared" si="54"/>
        <v>285</v>
      </c>
      <c r="B329" s="5" t="str">
        <f t="shared" si="51"/>
        <v>CO 372175,</v>
      </c>
      <c r="C329" s="5" t="str">
        <f t="shared" si="55"/>
        <v>GCN: CT03858</v>
      </c>
      <c r="D329" s="5" t="str">
        <f t="shared" si="53"/>
        <v>25/06/2018.</v>
      </c>
      <c r="E329" s="5" t="s">
        <v>10</v>
      </c>
      <c r="F329" s="5" t="s">
        <v>1023</v>
      </c>
      <c r="G329" s="5" t="s">
        <v>11</v>
      </c>
      <c r="H329" s="5">
        <v>108</v>
      </c>
      <c r="I329" s="5" t="s">
        <v>12</v>
      </c>
      <c r="J329" s="5" t="s">
        <v>1024</v>
      </c>
      <c r="K329" s="6" t="s">
        <v>1024</v>
      </c>
      <c r="L329" s="14"/>
      <c r="M329" s="15" t="s">
        <v>1025</v>
      </c>
      <c r="N329" s="8">
        <f t="shared" si="44"/>
        <v>0</v>
      </c>
      <c r="O329" s="16"/>
    </row>
    <row r="330" spans="1:15" s="17" customFormat="1" ht="12.75" x14ac:dyDescent="0.2">
      <c r="A330" s="5">
        <f t="shared" si="54"/>
        <v>286</v>
      </c>
      <c r="B330" s="5" t="str">
        <f t="shared" si="51"/>
        <v>CO 372176,</v>
      </c>
      <c r="C330" s="5" t="str">
        <f t="shared" si="55"/>
        <v>GCN: CT03859</v>
      </c>
      <c r="D330" s="5" t="str">
        <f t="shared" si="53"/>
        <v>25/06/2018.</v>
      </c>
      <c r="E330" s="5" t="s">
        <v>10</v>
      </c>
      <c r="F330" s="5" t="s">
        <v>1026</v>
      </c>
      <c r="G330" s="5" t="s">
        <v>11</v>
      </c>
      <c r="H330" s="5">
        <v>108</v>
      </c>
      <c r="I330" s="5" t="s">
        <v>12</v>
      </c>
      <c r="J330" s="5" t="s">
        <v>1027</v>
      </c>
      <c r="K330" s="6" t="s">
        <v>1027</v>
      </c>
      <c r="L330" s="14"/>
      <c r="M330" s="15" t="s">
        <v>1028</v>
      </c>
      <c r="N330" s="8">
        <f t="shared" si="44"/>
        <v>0</v>
      </c>
      <c r="O330" s="16"/>
    </row>
    <row r="331" spans="1:15" s="17" customFormat="1" ht="12.75" x14ac:dyDescent="0.2">
      <c r="A331" s="5">
        <f t="shared" si="54"/>
        <v>287</v>
      </c>
      <c r="B331" s="5" t="str">
        <f t="shared" si="51"/>
        <v>CO 372177,</v>
      </c>
      <c r="C331" s="5" t="str">
        <f t="shared" si="55"/>
        <v>GCN: CT03860</v>
      </c>
      <c r="D331" s="5" t="str">
        <f t="shared" si="53"/>
        <v>25/06/2018.</v>
      </c>
      <c r="E331" s="5" t="s">
        <v>10</v>
      </c>
      <c r="F331" s="5" t="s">
        <v>1029</v>
      </c>
      <c r="G331" s="5" t="s">
        <v>11</v>
      </c>
      <c r="H331" s="5">
        <v>108</v>
      </c>
      <c r="I331" s="5" t="s">
        <v>12</v>
      </c>
      <c r="J331" s="5" t="s">
        <v>1030</v>
      </c>
      <c r="K331" s="6" t="s">
        <v>1030</v>
      </c>
      <c r="L331" s="14"/>
      <c r="M331" s="15" t="s">
        <v>1031</v>
      </c>
      <c r="N331" s="8">
        <f t="shared" si="44"/>
        <v>0</v>
      </c>
      <c r="O331" s="16"/>
    </row>
    <row r="332" spans="1:15" s="17" customFormat="1" ht="12.75" x14ac:dyDescent="0.2">
      <c r="A332" s="5">
        <f t="shared" si="54"/>
        <v>288</v>
      </c>
      <c r="B332" s="5" t="str">
        <f t="shared" si="51"/>
        <v>CO 372178,</v>
      </c>
      <c r="C332" s="5" t="str">
        <f t="shared" si="55"/>
        <v>GCN: CT03861</v>
      </c>
      <c r="D332" s="5" t="str">
        <f t="shared" si="53"/>
        <v>25/06/2018.</v>
      </c>
      <c r="E332" s="5" t="s">
        <v>10</v>
      </c>
      <c r="F332" s="5" t="s">
        <v>1032</v>
      </c>
      <c r="G332" s="5" t="s">
        <v>11</v>
      </c>
      <c r="H332" s="5">
        <v>108</v>
      </c>
      <c r="I332" s="5" t="s">
        <v>12</v>
      </c>
      <c r="J332" s="5" t="s">
        <v>1033</v>
      </c>
      <c r="K332" s="6" t="s">
        <v>1033</v>
      </c>
      <c r="L332" s="14"/>
      <c r="M332" s="15" t="s">
        <v>1034</v>
      </c>
      <c r="N332" s="8">
        <f t="shared" si="44"/>
        <v>0</v>
      </c>
      <c r="O332" s="16"/>
    </row>
    <row r="333" spans="1:15" s="17" customFormat="1" ht="12.75" x14ac:dyDescent="0.2">
      <c r="A333" s="5">
        <f t="shared" si="54"/>
        <v>289</v>
      </c>
      <c r="B333" s="5" t="str">
        <f t="shared" si="51"/>
        <v>CO 372179,</v>
      </c>
      <c r="C333" s="5" t="str">
        <f t="shared" si="55"/>
        <v>GCN: CT03862</v>
      </c>
      <c r="D333" s="5" t="str">
        <f t="shared" si="53"/>
        <v>25/06/2018.</v>
      </c>
      <c r="E333" s="5" t="s">
        <v>10</v>
      </c>
      <c r="F333" s="5" t="s">
        <v>1035</v>
      </c>
      <c r="G333" s="5" t="s">
        <v>11</v>
      </c>
      <c r="H333" s="5">
        <v>108</v>
      </c>
      <c r="I333" s="5" t="s">
        <v>12</v>
      </c>
      <c r="J333" s="5" t="s">
        <v>1036</v>
      </c>
      <c r="K333" s="6" t="s">
        <v>1036</v>
      </c>
      <c r="L333" s="14"/>
      <c r="M333" s="15" t="s">
        <v>1037</v>
      </c>
      <c r="N333" s="8">
        <f t="shared" si="44"/>
        <v>0</v>
      </c>
      <c r="O333" s="16"/>
    </row>
    <row r="334" spans="1:15" s="17" customFormat="1" ht="12.75" x14ac:dyDescent="0.2">
      <c r="A334" s="5">
        <f t="shared" si="54"/>
        <v>290</v>
      </c>
      <c r="B334" s="5" t="str">
        <f t="shared" si="51"/>
        <v>CO 372180,</v>
      </c>
      <c r="C334" s="5" t="str">
        <f t="shared" si="55"/>
        <v>GCN: CT03863</v>
      </c>
      <c r="D334" s="5" t="str">
        <f t="shared" si="53"/>
        <v>25/06/2018.</v>
      </c>
      <c r="E334" s="5" t="s">
        <v>10</v>
      </c>
      <c r="F334" s="5" t="s">
        <v>1038</v>
      </c>
      <c r="G334" s="5" t="s">
        <v>11</v>
      </c>
      <c r="H334" s="5">
        <v>139.5</v>
      </c>
      <c r="I334" s="5">
        <v>139.5</v>
      </c>
      <c r="J334" s="5" t="s">
        <v>1039</v>
      </c>
      <c r="K334" s="6" t="s">
        <v>1039</v>
      </c>
      <c r="L334" s="14"/>
      <c r="M334" s="15" t="s">
        <v>1040</v>
      </c>
      <c r="N334" s="8">
        <f t="shared" si="44"/>
        <v>0</v>
      </c>
      <c r="O334" s="16"/>
    </row>
    <row r="335" spans="1:15" x14ac:dyDescent="0.25">
      <c r="A335" s="122" t="s">
        <v>1016</v>
      </c>
      <c r="B335" s="122"/>
      <c r="C335" s="122"/>
      <c r="D335" s="122"/>
      <c r="E335" s="122"/>
      <c r="F335" s="122"/>
      <c r="G335" s="122"/>
      <c r="H335" s="20">
        <f>SUM(H318:H334)</f>
        <v>1898.4</v>
      </c>
      <c r="I335" s="11" t="e">
        <f>#REF!</f>
        <v>#REF!</v>
      </c>
      <c r="J335" s="12"/>
      <c r="K335" s="12"/>
      <c r="L335" s="12"/>
      <c r="M335" s="1"/>
      <c r="N335" s="8" t="e">
        <f t="shared" si="44"/>
        <v>#REF!</v>
      </c>
    </row>
    <row r="336" spans="1:15" ht="15.75" x14ac:dyDescent="0.25">
      <c r="A336" s="124" t="s">
        <v>1041</v>
      </c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4"/>
      <c r="M336" s="1"/>
      <c r="N336" s="8">
        <f t="shared" si="44"/>
        <v>0</v>
      </c>
    </row>
    <row r="337" spans="1:15" s="17" customFormat="1" ht="12.75" x14ac:dyDescent="0.2">
      <c r="A337" s="5">
        <f>A334+1</f>
        <v>291</v>
      </c>
      <c r="B337" s="5" t="str">
        <f t="shared" ref="B337:B388" si="56">MID(M337,79,10)</f>
        <v>CO 372188,</v>
      </c>
      <c r="C337" s="5" t="str">
        <f t="shared" ref="C337:C388" si="57">MID(M337,104,12)</f>
        <v>GCN: CT03871</v>
      </c>
      <c r="D337" s="5" t="str">
        <f t="shared" ref="D337:D388" si="58">MID(M337,146,11)</f>
        <v>25/06/2018.</v>
      </c>
      <c r="E337" s="5" t="s">
        <v>10</v>
      </c>
      <c r="F337" s="5" t="s">
        <v>1042</v>
      </c>
      <c r="G337" s="5" t="s">
        <v>11</v>
      </c>
      <c r="H337" s="5">
        <v>164.3</v>
      </c>
      <c r="I337" s="5">
        <v>164.3</v>
      </c>
      <c r="J337" s="5" t="s">
        <v>1043</v>
      </c>
      <c r="K337" s="6" t="s">
        <v>1043</v>
      </c>
      <c r="L337" s="14"/>
      <c r="M337" s="15" t="s">
        <v>1044</v>
      </c>
      <c r="N337" s="8">
        <f t="shared" si="44"/>
        <v>0</v>
      </c>
      <c r="O337" s="16"/>
    </row>
    <row r="338" spans="1:15" s="17" customFormat="1" ht="12.75" x14ac:dyDescent="0.2">
      <c r="A338" s="5">
        <f t="shared" ref="A338:A357" si="59">A337+1</f>
        <v>292</v>
      </c>
      <c r="B338" s="5" t="str">
        <f t="shared" si="56"/>
        <v>CO 372189,</v>
      </c>
      <c r="C338" s="5" t="str">
        <f t="shared" si="57"/>
        <v>GCN: CT03872</v>
      </c>
      <c r="D338" s="5" t="str">
        <f t="shared" si="58"/>
        <v>25/06/2018.</v>
      </c>
      <c r="E338" s="5" t="s">
        <v>10</v>
      </c>
      <c r="F338" s="5" t="s">
        <v>1045</v>
      </c>
      <c r="G338" s="5" t="s">
        <v>11</v>
      </c>
      <c r="H338" s="5">
        <v>112.5</v>
      </c>
      <c r="I338" s="5">
        <v>112.5</v>
      </c>
      <c r="J338" s="5" t="s">
        <v>1046</v>
      </c>
      <c r="K338" s="6" t="s">
        <v>1046</v>
      </c>
      <c r="L338" s="14"/>
      <c r="M338" s="15" t="s">
        <v>1047</v>
      </c>
      <c r="N338" s="8">
        <f t="shared" si="44"/>
        <v>0</v>
      </c>
      <c r="O338" s="16"/>
    </row>
    <row r="339" spans="1:15" s="17" customFormat="1" ht="12.75" x14ac:dyDescent="0.2">
      <c r="A339" s="5">
        <f t="shared" si="59"/>
        <v>293</v>
      </c>
      <c r="B339" s="5" t="str">
        <f t="shared" si="56"/>
        <v>CO 372190,</v>
      </c>
      <c r="C339" s="5" t="str">
        <f t="shared" si="57"/>
        <v>GCN: CT03873</v>
      </c>
      <c r="D339" s="5" t="str">
        <f t="shared" si="58"/>
        <v>25/06/2018.</v>
      </c>
      <c r="E339" s="5" t="s">
        <v>10</v>
      </c>
      <c r="F339" s="5" t="s">
        <v>1048</v>
      </c>
      <c r="G339" s="5" t="s">
        <v>11</v>
      </c>
      <c r="H339" s="5">
        <v>112.5</v>
      </c>
      <c r="I339" s="5">
        <v>112.5</v>
      </c>
      <c r="J339" s="5" t="s">
        <v>1049</v>
      </c>
      <c r="K339" s="6" t="s">
        <v>1049</v>
      </c>
      <c r="L339" s="14"/>
      <c r="M339" s="15" t="s">
        <v>1050</v>
      </c>
      <c r="N339" s="8">
        <f t="shared" si="44"/>
        <v>0</v>
      </c>
      <c r="O339" s="16"/>
    </row>
    <row r="340" spans="1:15" s="17" customFormat="1" ht="12.75" x14ac:dyDescent="0.2">
      <c r="A340" s="5">
        <f t="shared" si="59"/>
        <v>294</v>
      </c>
      <c r="B340" s="5" t="str">
        <f t="shared" si="56"/>
        <v>CO 372191,</v>
      </c>
      <c r="C340" s="5" t="str">
        <f t="shared" si="57"/>
        <v>GCN: CT03874</v>
      </c>
      <c r="D340" s="5" t="str">
        <f t="shared" si="58"/>
        <v>25/06/2018.</v>
      </c>
      <c r="E340" s="5" t="s">
        <v>10</v>
      </c>
      <c r="F340" s="5" t="s">
        <v>1051</v>
      </c>
      <c r="G340" s="5" t="s">
        <v>11</v>
      </c>
      <c r="H340" s="5">
        <v>108</v>
      </c>
      <c r="I340" s="5" t="s">
        <v>12</v>
      </c>
      <c r="J340" s="5" t="s">
        <v>1052</v>
      </c>
      <c r="K340" s="6" t="s">
        <v>1052</v>
      </c>
      <c r="L340" s="14"/>
      <c r="M340" s="15" t="s">
        <v>1053</v>
      </c>
      <c r="N340" s="8">
        <f t="shared" si="44"/>
        <v>0</v>
      </c>
      <c r="O340" s="16"/>
    </row>
    <row r="341" spans="1:15" s="17" customFormat="1" ht="12.75" x14ac:dyDescent="0.2">
      <c r="A341" s="5">
        <f t="shared" si="59"/>
        <v>295</v>
      </c>
      <c r="B341" s="5" t="str">
        <f t="shared" si="56"/>
        <v>CO 372192,</v>
      </c>
      <c r="C341" s="5" t="str">
        <f t="shared" si="57"/>
        <v>GCN: CT03875</v>
      </c>
      <c r="D341" s="5" t="str">
        <f t="shared" si="58"/>
        <v>25/06/2018.</v>
      </c>
      <c r="E341" s="5" t="s">
        <v>10</v>
      </c>
      <c r="F341" s="5" t="s">
        <v>1054</v>
      </c>
      <c r="G341" s="5" t="s">
        <v>11</v>
      </c>
      <c r="H341" s="5">
        <v>108</v>
      </c>
      <c r="I341" s="5" t="s">
        <v>12</v>
      </c>
      <c r="J341" s="5" t="s">
        <v>1055</v>
      </c>
      <c r="K341" s="6" t="s">
        <v>1055</v>
      </c>
      <c r="L341" s="14"/>
      <c r="M341" s="15" t="s">
        <v>1056</v>
      </c>
      <c r="N341" s="8">
        <f t="shared" si="44"/>
        <v>0</v>
      </c>
      <c r="O341" s="16"/>
    </row>
    <row r="342" spans="1:15" s="17" customFormat="1" ht="12.75" x14ac:dyDescent="0.2">
      <c r="A342" s="5">
        <f t="shared" si="59"/>
        <v>296</v>
      </c>
      <c r="B342" s="5" t="str">
        <f t="shared" si="56"/>
        <v>CO 372193,</v>
      </c>
      <c r="C342" s="5" t="str">
        <f t="shared" si="57"/>
        <v>GCN: CT03876</v>
      </c>
      <c r="D342" s="5" t="str">
        <f t="shared" si="58"/>
        <v>25/06/2018.</v>
      </c>
      <c r="E342" s="5" t="s">
        <v>10</v>
      </c>
      <c r="F342" s="5" t="s">
        <v>1057</v>
      </c>
      <c r="G342" s="5" t="s">
        <v>11</v>
      </c>
      <c r="H342" s="5">
        <v>108</v>
      </c>
      <c r="I342" s="5" t="s">
        <v>12</v>
      </c>
      <c r="J342" s="5" t="s">
        <v>1058</v>
      </c>
      <c r="K342" s="6" t="s">
        <v>1058</v>
      </c>
      <c r="L342" s="14"/>
      <c r="M342" s="15" t="s">
        <v>1059</v>
      </c>
      <c r="N342" s="8">
        <f t="shared" si="44"/>
        <v>0</v>
      </c>
      <c r="O342" s="16"/>
    </row>
    <row r="343" spans="1:15" s="17" customFormat="1" ht="12.75" x14ac:dyDescent="0.2">
      <c r="A343" s="5">
        <f t="shared" si="59"/>
        <v>297</v>
      </c>
      <c r="B343" s="5" t="str">
        <f t="shared" si="56"/>
        <v>CO 372194,</v>
      </c>
      <c r="C343" s="5" t="str">
        <f t="shared" si="57"/>
        <v>GCN: CT03877</v>
      </c>
      <c r="D343" s="5" t="str">
        <f t="shared" si="58"/>
        <v>25/06/2018.</v>
      </c>
      <c r="E343" s="5" t="s">
        <v>10</v>
      </c>
      <c r="F343" s="5" t="s">
        <v>1060</v>
      </c>
      <c r="G343" s="5" t="s">
        <v>11</v>
      </c>
      <c r="H343" s="5">
        <v>108</v>
      </c>
      <c r="I343" s="5" t="s">
        <v>12</v>
      </c>
      <c r="J343" s="5" t="s">
        <v>1061</v>
      </c>
      <c r="K343" s="6" t="s">
        <v>1061</v>
      </c>
      <c r="L343" s="14"/>
      <c r="M343" s="15" t="s">
        <v>1062</v>
      </c>
      <c r="N343" s="8">
        <f t="shared" si="44"/>
        <v>0</v>
      </c>
      <c r="O343" s="16"/>
    </row>
    <row r="344" spans="1:15" s="17" customFormat="1" ht="12.75" x14ac:dyDescent="0.2">
      <c r="A344" s="5">
        <f t="shared" si="59"/>
        <v>298</v>
      </c>
      <c r="B344" s="5" t="str">
        <f t="shared" si="56"/>
        <v>CO 372195,</v>
      </c>
      <c r="C344" s="5" t="str">
        <f t="shared" si="57"/>
        <v>GCN: CT03878</v>
      </c>
      <c r="D344" s="5" t="str">
        <f t="shared" si="58"/>
        <v>25/06/2018.</v>
      </c>
      <c r="E344" s="5" t="s">
        <v>10</v>
      </c>
      <c r="F344" s="5" t="s">
        <v>1063</v>
      </c>
      <c r="G344" s="5" t="s">
        <v>11</v>
      </c>
      <c r="H344" s="5">
        <v>108</v>
      </c>
      <c r="I344" s="5" t="s">
        <v>12</v>
      </c>
      <c r="J344" s="5" t="s">
        <v>1064</v>
      </c>
      <c r="K344" s="6" t="s">
        <v>1064</v>
      </c>
      <c r="L344" s="14"/>
      <c r="M344" s="15" t="s">
        <v>1065</v>
      </c>
      <c r="N344" s="8">
        <f t="shared" ref="N344:N407" si="60">H344-I344</f>
        <v>0</v>
      </c>
      <c r="O344" s="16"/>
    </row>
    <row r="345" spans="1:15" s="17" customFormat="1" ht="12.75" x14ac:dyDescent="0.2">
      <c r="A345" s="5">
        <f t="shared" si="59"/>
        <v>299</v>
      </c>
      <c r="B345" s="5" t="str">
        <f t="shared" si="56"/>
        <v>CO 372196,</v>
      </c>
      <c r="C345" s="5" t="str">
        <f t="shared" si="57"/>
        <v>GCN: CT03879</v>
      </c>
      <c r="D345" s="5" t="str">
        <f t="shared" si="58"/>
        <v>25/06/2018.</v>
      </c>
      <c r="E345" s="5" t="s">
        <v>10</v>
      </c>
      <c r="F345" s="5" t="s">
        <v>1066</v>
      </c>
      <c r="G345" s="5" t="s">
        <v>11</v>
      </c>
      <c r="H345" s="5">
        <v>108</v>
      </c>
      <c r="I345" s="5" t="s">
        <v>12</v>
      </c>
      <c r="J345" s="5" t="s">
        <v>1067</v>
      </c>
      <c r="K345" s="6" t="s">
        <v>1067</v>
      </c>
      <c r="L345" s="14"/>
      <c r="M345" s="15" t="s">
        <v>1068</v>
      </c>
      <c r="N345" s="8">
        <f t="shared" si="60"/>
        <v>0</v>
      </c>
      <c r="O345" s="16"/>
    </row>
    <row r="346" spans="1:15" s="17" customFormat="1" ht="12.75" x14ac:dyDescent="0.2">
      <c r="A346" s="5">
        <f t="shared" si="59"/>
        <v>300</v>
      </c>
      <c r="B346" s="5" t="str">
        <f t="shared" si="56"/>
        <v>CO 372197,</v>
      </c>
      <c r="C346" s="5" t="str">
        <f t="shared" si="57"/>
        <v>GCN: CT03880</v>
      </c>
      <c r="D346" s="5" t="str">
        <f t="shared" si="58"/>
        <v>25/06/2018.</v>
      </c>
      <c r="E346" s="5" t="s">
        <v>10</v>
      </c>
      <c r="F346" s="5" t="s">
        <v>1069</v>
      </c>
      <c r="G346" s="5" t="s">
        <v>11</v>
      </c>
      <c r="H346" s="5">
        <v>108</v>
      </c>
      <c r="I346" s="5" t="s">
        <v>12</v>
      </c>
      <c r="J346" s="5" t="s">
        <v>1070</v>
      </c>
      <c r="K346" s="6" t="s">
        <v>1070</v>
      </c>
      <c r="L346" s="14"/>
      <c r="M346" s="15" t="s">
        <v>1071</v>
      </c>
      <c r="N346" s="8">
        <f t="shared" si="60"/>
        <v>0</v>
      </c>
      <c r="O346" s="16"/>
    </row>
    <row r="347" spans="1:15" s="17" customFormat="1" ht="12.75" x14ac:dyDescent="0.2">
      <c r="A347" s="5">
        <f t="shared" si="59"/>
        <v>301</v>
      </c>
      <c r="B347" s="5" t="str">
        <f t="shared" si="56"/>
        <v>CO 372198,</v>
      </c>
      <c r="C347" s="5" t="str">
        <f t="shared" si="57"/>
        <v>GCN: CT03881</v>
      </c>
      <c r="D347" s="5" t="str">
        <f t="shared" si="58"/>
        <v>25/06/2018.</v>
      </c>
      <c r="E347" s="5" t="s">
        <v>10</v>
      </c>
      <c r="F347" s="5" t="s">
        <v>1072</v>
      </c>
      <c r="G347" s="5" t="s">
        <v>11</v>
      </c>
      <c r="H347" s="5">
        <v>108</v>
      </c>
      <c r="I347" s="5" t="s">
        <v>12</v>
      </c>
      <c r="J347" s="5" t="s">
        <v>1073</v>
      </c>
      <c r="K347" s="6" t="s">
        <v>1073</v>
      </c>
      <c r="L347" s="14"/>
      <c r="M347" s="15" t="s">
        <v>1074</v>
      </c>
      <c r="N347" s="8">
        <f t="shared" si="60"/>
        <v>0</v>
      </c>
      <c r="O347" s="16"/>
    </row>
    <row r="348" spans="1:15" s="17" customFormat="1" ht="12.75" x14ac:dyDescent="0.2">
      <c r="A348" s="5">
        <f t="shared" si="59"/>
        <v>302</v>
      </c>
      <c r="B348" s="5" t="str">
        <f t="shared" si="56"/>
        <v>CO 372199,</v>
      </c>
      <c r="C348" s="5" t="str">
        <f t="shared" si="57"/>
        <v>GCN: CT03882</v>
      </c>
      <c r="D348" s="5" t="str">
        <f t="shared" si="58"/>
        <v>25/06/2018.</v>
      </c>
      <c r="E348" s="5" t="s">
        <v>10</v>
      </c>
      <c r="F348" s="5" t="s">
        <v>365</v>
      </c>
      <c r="G348" s="5" t="s">
        <v>11</v>
      </c>
      <c r="H348" s="5">
        <v>108</v>
      </c>
      <c r="I348" s="5" t="s">
        <v>12</v>
      </c>
      <c r="J348" s="5" t="s">
        <v>1075</v>
      </c>
      <c r="K348" s="6" t="s">
        <v>1075</v>
      </c>
      <c r="L348" s="14"/>
      <c r="M348" s="15" t="s">
        <v>1076</v>
      </c>
      <c r="N348" s="8">
        <f t="shared" si="60"/>
        <v>0</v>
      </c>
      <c r="O348" s="16"/>
    </row>
    <row r="349" spans="1:15" s="17" customFormat="1" ht="12.75" x14ac:dyDescent="0.2">
      <c r="A349" s="5">
        <f t="shared" si="59"/>
        <v>303</v>
      </c>
      <c r="B349" s="5" t="str">
        <f t="shared" si="56"/>
        <v>CO 372200,</v>
      </c>
      <c r="C349" s="5" t="str">
        <f t="shared" si="57"/>
        <v>GCN: CT03883</v>
      </c>
      <c r="D349" s="5" t="str">
        <f t="shared" si="58"/>
        <v>25/06/2018.</v>
      </c>
      <c r="E349" s="5" t="s">
        <v>10</v>
      </c>
      <c r="F349" s="5" t="s">
        <v>1077</v>
      </c>
      <c r="G349" s="5" t="s">
        <v>11</v>
      </c>
      <c r="H349" s="5">
        <v>108</v>
      </c>
      <c r="I349" s="5" t="s">
        <v>12</v>
      </c>
      <c r="J349" s="5" t="s">
        <v>1078</v>
      </c>
      <c r="K349" s="6" t="s">
        <v>1078</v>
      </c>
      <c r="L349" s="14"/>
      <c r="M349" s="15" t="s">
        <v>1079</v>
      </c>
      <c r="N349" s="8">
        <f t="shared" si="60"/>
        <v>0</v>
      </c>
      <c r="O349" s="16"/>
    </row>
    <row r="350" spans="1:15" s="17" customFormat="1" ht="12.75" x14ac:dyDescent="0.2">
      <c r="A350" s="5">
        <f t="shared" si="59"/>
        <v>304</v>
      </c>
      <c r="B350" s="5" t="str">
        <f t="shared" si="56"/>
        <v>CO 372202,</v>
      </c>
      <c r="C350" s="5" t="str">
        <f t="shared" si="57"/>
        <v>GCN: CT03885</v>
      </c>
      <c r="D350" s="5" t="str">
        <f t="shared" si="58"/>
        <v>25/06/2018.</v>
      </c>
      <c r="E350" s="5" t="s">
        <v>10</v>
      </c>
      <c r="F350" s="5" t="s">
        <v>1080</v>
      </c>
      <c r="G350" s="5" t="s">
        <v>11</v>
      </c>
      <c r="H350" s="5">
        <v>108</v>
      </c>
      <c r="I350" s="5" t="s">
        <v>12</v>
      </c>
      <c r="J350" s="5" t="s">
        <v>1081</v>
      </c>
      <c r="K350" s="6" t="s">
        <v>1081</v>
      </c>
      <c r="L350" s="14"/>
      <c r="M350" s="15" t="s">
        <v>1082</v>
      </c>
      <c r="N350" s="8">
        <f t="shared" si="60"/>
        <v>0</v>
      </c>
      <c r="O350" s="16"/>
    </row>
    <row r="351" spans="1:15" s="17" customFormat="1" ht="12.75" x14ac:dyDescent="0.2">
      <c r="A351" s="5">
        <f t="shared" si="59"/>
        <v>305</v>
      </c>
      <c r="B351" s="5" t="str">
        <f t="shared" si="56"/>
        <v>CO 372203,</v>
      </c>
      <c r="C351" s="5" t="str">
        <f t="shared" si="57"/>
        <v>GCN: CT03886</v>
      </c>
      <c r="D351" s="5" t="str">
        <f t="shared" si="58"/>
        <v>25/06/2018.</v>
      </c>
      <c r="E351" s="5" t="s">
        <v>10</v>
      </c>
      <c r="F351" s="5" t="s">
        <v>1083</v>
      </c>
      <c r="G351" s="5" t="s">
        <v>11</v>
      </c>
      <c r="H351" s="5">
        <v>108</v>
      </c>
      <c r="I351" s="5" t="s">
        <v>12</v>
      </c>
      <c r="J351" s="5" t="s">
        <v>1084</v>
      </c>
      <c r="K351" s="6" t="s">
        <v>1084</v>
      </c>
      <c r="L351" s="14"/>
      <c r="M351" s="15" t="s">
        <v>1085</v>
      </c>
      <c r="N351" s="8">
        <f t="shared" si="60"/>
        <v>0</v>
      </c>
      <c r="O351" s="16"/>
    </row>
    <row r="352" spans="1:15" s="17" customFormat="1" ht="12.75" x14ac:dyDescent="0.2">
      <c r="A352" s="5">
        <f t="shared" si="59"/>
        <v>306</v>
      </c>
      <c r="B352" s="5" t="str">
        <f t="shared" si="56"/>
        <v>CO 372204,</v>
      </c>
      <c r="C352" s="5" t="str">
        <f t="shared" si="57"/>
        <v>GCN: CT03887</v>
      </c>
      <c r="D352" s="5" t="str">
        <f t="shared" si="58"/>
        <v>25/06/2018.</v>
      </c>
      <c r="E352" s="5" t="s">
        <v>10</v>
      </c>
      <c r="F352" s="5" t="s">
        <v>1086</v>
      </c>
      <c r="G352" s="5" t="s">
        <v>11</v>
      </c>
      <c r="H352" s="5">
        <v>108</v>
      </c>
      <c r="I352" s="5" t="s">
        <v>12</v>
      </c>
      <c r="J352" s="5" t="s">
        <v>1087</v>
      </c>
      <c r="K352" s="6" t="s">
        <v>1087</v>
      </c>
      <c r="L352" s="14"/>
      <c r="M352" s="15" t="s">
        <v>1088</v>
      </c>
      <c r="N352" s="8">
        <f t="shared" si="60"/>
        <v>0</v>
      </c>
      <c r="O352" s="16"/>
    </row>
    <row r="353" spans="1:20" s="17" customFormat="1" ht="12.75" x14ac:dyDescent="0.2">
      <c r="A353" s="5">
        <f t="shared" si="59"/>
        <v>307</v>
      </c>
      <c r="B353" s="5" t="str">
        <f t="shared" si="56"/>
        <v>CO 372205,</v>
      </c>
      <c r="C353" s="5" t="str">
        <f t="shared" si="57"/>
        <v>GCN: CT03888</v>
      </c>
      <c r="D353" s="5" t="str">
        <f t="shared" si="58"/>
        <v>25/06/2018.</v>
      </c>
      <c r="E353" s="5" t="s">
        <v>10</v>
      </c>
      <c r="F353" s="5" t="s">
        <v>1089</v>
      </c>
      <c r="G353" s="5" t="s">
        <v>11</v>
      </c>
      <c r="H353" s="5">
        <v>108</v>
      </c>
      <c r="I353" s="5" t="s">
        <v>12</v>
      </c>
      <c r="J353" s="5" t="s">
        <v>1090</v>
      </c>
      <c r="K353" s="6" t="s">
        <v>1090</v>
      </c>
      <c r="L353" s="14"/>
      <c r="M353" s="15" t="s">
        <v>1091</v>
      </c>
      <c r="N353" s="8">
        <f t="shared" si="60"/>
        <v>0</v>
      </c>
      <c r="O353" s="16"/>
    </row>
    <row r="354" spans="1:20" s="17" customFormat="1" ht="12.75" x14ac:dyDescent="0.2">
      <c r="A354" s="5">
        <f t="shared" si="59"/>
        <v>308</v>
      </c>
      <c r="B354" s="5" t="str">
        <f t="shared" si="56"/>
        <v>CO 372206,</v>
      </c>
      <c r="C354" s="5" t="str">
        <f t="shared" si="57"/>
        <v>GCN: CT03889</v>
      </c>
      <c r="D354" s="5" t="str">
        <f t="shared" si="58"/>
        <v>25/06/2018.</v>
      </c>
      <c r="E354" s="5" t="s">
        <v>10</v>
      </c>
      <c r="F354" s="5" t="s">
        <v>1092</v>
      </c>
      <c r="G354" s="5" t="s">
        <v>11</v>
      </c>
      <c r="H354" s="5">
        <v>108</v>
      </c>
      <c r="I354" s="5" t="s">
        <v>12</v>
      </c>
      <c r="J354" s="5" t="s">
        <v>1093</v>
      </c>
      <c r="K354" s="6" t="s">
        <v>1093</v>
      </c>
      <c r="L354" s="14"/>
      <c r="M354" s="15" t="s">
        <v>1094</v>
      </c>
      <c r="N354" s="8">
        <f t="shared" si="60"/>
        <v>0</v>
      </c>
      <c r="O354" s="16"/>
    </row>
    <row r="355" spans="1:20" s="17" customFormat="1" ht="12.75" x14ac:dyDescent="0.2">
      <c r="A355" s="5">
        <f t="shared" si="59"/>
        <v>309</v>
      </c>
      <c r="B355" s="5" t="str">
        <f t="shared" si="56"/>
        <v>CO 372207,</v>
      </c>
      <c r="C355" s="5" t="str">
        <f t="shared" si="57"/>
        <v>GCN: CT03890</v>
      </c>
      <c r="D355" s="5" t="str">
        <f>MID(M355,146,11)</f>
        <v>25/06/2018.</v>
      </c>
      <c r="E355" s="5" t="s">
        <v>10</v>
      </c>
      <c r="F355" s="5" t="s">
        <v>1095</v>
      </c>
      <c r="G355" s="5" t="s">
        <v>11</v>
      </c>
      <c r="H355" s="5">
        <v>108</v>
      </c>
      <c r="I355" s="5" t="s">
        <v>12</v>
      </c>
      <c r="J355" s="5" t="s">
        <v>1096</v>
      </c>
      <c r="K355" s="6" t="s">
        <v>1096</v>
      </c>
      <c r="L355" s="14"/>
      <c r="M355" s="15" t="s">
        <v>1097</v>
      </c>
      <c r="N355" s="8">
        <f t="shared" si="60"/>
        <v>0</v>
      </c>
      <c r="O355" s="16"/>
    </row>
    <row r="356" spans="1:20" s="17" customFormat="1" ht="12.75" x14ac:dyDescent="0.2">
      <c r="A356" s="5">
        <f t="shared" si="59"/>
        <v>310</v>
      </c>
      <c r="B356" s="5" t="str">
        <f t="shared" si="56"/>
        <v>CO 372208,</v>
      </c>
      <c r="C356" s="5" t="str">
        <f t="shared" si="57"/>
        <v>GCN: CT03891</v>
      </c>
      <c r="D356" s="5" t="str">
        <f>MID(M356,146,11)</f>
        <v>25/06/2018.</v>
      </c>
      <c r="E356" s="5" t="s">
        <v>10</v>
      </c>
      <c r="F356" s="5" t="s">
        <v>1098</v>
      </c>
      <c r="G356" s="5" t="s">
        <v>11</v>
      </c>
      <c r="H356" s="5">
        <v>108</v>
      </c>
      <c r="I356" s="5" t="s">
        <v>12</v>
      </c>
      <c r="J356" s="5" t="s">
        <v>1099</v>
      </c>
      <c r="K356" s="6" t="s">
        <v>1099</v>
      </c>
      <c r="L356" s="14"/>
      <c r="M356" s="15" t="s">
        <v>1100</v>
      </c>
      <c r="N356" s="8">
        <f t="shared" si="60"/>
        <v>0</v>
      </c>
      <c r="O356" s="16"/>
    </row>
    <row r="357" spans="1:20" s="17" customFormat="1" ht="12.75" x14ac:dyDescent="0.2">
      <c r="A357" s="5">
        <f t="shared" si="59"/>
        <v>311</v>
      </c>
      <c r="B357" s="5" t="str">
        <f t="shared" si="56"/>
        <v>CO 372209,</v>
      </c>
      <c r="C357" s="5" t="str">
        <f t="shared" si="57"/>
        <v>GCN: CT03892</v>
      </c>
      <c r="D357" s="5" t="str">
        <f t="shared" si="58"/>
        <v>25/06/2018.</v>
      </c>
      <c r="E357" s="5" t="s">
        <v>10</v>
      </c>
      <c r="F357" s="5" t="s">
        <v>1101</v>
      </c>
      <c r="G357" s="5" t="s">
        <v>11</v>
      </c>
      <c r="H357" s="5">
        <v>108</v>
      </c>
      <c r="I357" s="5" t="s">
        <v>12</v>
      </c>
      <c r="J357" s="5" t="s">
        <v>1102</v>
      </c>
      <c r="K357" s="6" t="s">
        <v>1102</v>
      </c>
      <c r="L357" s="14"/>
      <c r="M357" s="15" t="s">
        <v>1103</v>
      </c>
      <c r="N357" s="8">
        <f t="shared" si="60"/>
        <v>0</v>
      </c>
      <c r="O357" s="16"/>
    </row>
    <row r="358" spans="1:20" s="30" customFormat="1" ht="12.75" hidden="1" x14ac:dyDescent="0.2">
      <c r="A358" s="35"/>
      <c r="B358" s="35" t="str">
        <f t="shared" si="56"/>
        <v>CO 372210,</v>
      </c>
      <c r="C358" s="35" t="str">
        <f t="shared" si="57"/>
        <v>GCN: CT03893</v>
      </c>
      <c r="D358" s="35" t="str">
        <f t="shared" si="58"/>
        <v>25/06/2018.</v>
      </c>
      <c r="E358" s="35" t="s">
        <v>10</v>
      </c>
      <c r="F358" s="35" t="s">
        <v>1104</v>
      </c>
      <c r="G358" s="35" t="s">
        <v>11</v>
      </c>
      <c r="H358" s="35"/>
      <c r="I358" s="35" t="s">
        <v>12</v>
      </c>
      <c r="J358" s="35" t="s">
        <v>1105</v>
      </c>
      <c r="K358" s="34" t="s">
        <v>1105</v>
      </c>
      <c r="L358" s="34" t="s">
        <v>1621</v>
      </c>
      <c r="M358" s="31" t="s">
        <v>1106</v>
      </c>
      <c r="N358" s="32">
        <f t="shared" si="60"/>
        <v>-108</v>
      </c>
      <c r="O358" s="33"/>
      <c r="T358" s="30" t="e">
        <f>T307+1</f>
        <v>#REF!</v>
      </c>
    </row>
    <row r="359" spans="1:20" s="30" customFormat="1" ht="12.75" hidden="1" x14ac:dyDescent="0.2">
      <c r="A359" s="35"/>
      <c r="B359" s="35" t="str">
        <f t="shared" si="56"/>
        <v>CO 372211,</v>
      </c>
      <c r="C359" s="35" t="str">
        <f t="shared" si="57"/>
        <v>GCN: CT03894</v>
      </c>
      <c r="D359" s="35" t="str">
        <f t="shared" si="58"/>
        <v>25/06/2018.</v>
      </c>
      <c r="E359" s="35" t="s">
        <v>10</v>
      </c>
      <c r="F359" s="35" t="s">
        <v>1107</v>
      </c>
      <c r="G359" s="35" t="s">
        <v>11</v>
      </c>
      <c r="H359" s="35"/>
      <c r="I359" s="35" t="s">
        <v>12</v>
      </c>
      <c r="J359" s="35" t="s">
        <v>1108</v>
      </c>
      <c r="K359" s="34" t="s">
        <v>1108</v>
      </c>
      <c r="L359" s="34" t="s">
        <v>1621</v>
      </c>
      <c r="M359" s="31" t="s">
        <v>1109</v>
      </c>
      <c r="N359" s="32">
        <f t="shared" si="60"/>
        <v>-108</v>
      </c>
      <c r="O359" s="33"/>
      <c r="T359" s="30" t="e">
        <f t="shared" ref="T359:T368" si="61">T358+1</f>
        <v>#REF!</v>
      </c>
    </row>
    <row r="360" spans="1:20" s="30" customFormat="1" ht="12.75" hidden="1" x14ac:dyDescent="0.2">
      <c r="A360" s="35"/>
      <c r="B360" s="35" t="str">
        <f t="shared" si="56"/>
        <v>CO 372212,</v>
      </c>
      <c r="C360" s="35" t="str">
        <f t="shared" si="57"/>
        <v>GCN: CT03895</v>
      </c>
      <c r="D360" s="35" t="str">
        <f t="shared" si="58"/>
        <v>25/06/2018.</v>
      </c>
      <c r="E360" s="35" t="s">
        <v>10</v>
      </c>
      <c r="F360" s="35" t="s">
        <v>1110</v>
      </c>
      <c r="G360" s="35" t="s">
        <v>11</v>
      </c>
      <c r="H360" s="35"/>
      <c r="I360" s="35" t="s">
        <v>12</v>
      </c>
      <c r="J360" s="35" t="s">
        <v>1111</v>
      </c>
      <c r="K360" s="34" t="s">
        <v>1111</v>
      </c>
      <c r="L360" s="34" t="s">
        <v>1621</v>
      </c>
      <c r="M360" s="31" t="s">
        <v>1112</v>
      </c>
      <c r="N360" s="32">
        <f t="shared" si="60"/>
        <v>-108</v>
      </c>
      <c r="O360" s="33"/>
      <c r="T360" s="30" t="e">
        <f t="shared" si="61"/>
        <v>#REF!</v>
      </c>
    </row>
    <row r="361" spans="1:20" s="30" customFormat="1" ht="12.75" hidden="1" x14ac:dyDescent="0.2">
      <c r="A361" s="35"/>
      <c r="B361" s="35" t="str">
        <f t="shared" si="56"/>
        <v>CO 372213,</v>
      </c>
      <c r="C361" s="35" t="str">
        <f t="shared" si="57"/>
        <v>GCN: CT03896</v>
      </c>
      <c r="D361" s="35" t="str">
        <f t="shared" si="58"/>
        <v>25/06/2018.</v>
      </c>
      <c r="E361" s="35" t="s">
        <v>10</v>
      </c>
      <c r="F361" s="35" t="s">
        <v>1113</v>
      </c>
      <c r="G361" s="35" t="s">
        <v>11</v>
      </c>
      <c r="H361" s="35"/>
      <c r="I361" s="35">
        <v>175.5</v>
      </c>
      <c r="J361" s="35" t="s">
        <v>1114</v>
      </c>
      <c r="K361" s="34" t="s">
        <v>1114</v>
      </c>
      <c r="L361" s="34" t="s">
        <v>1621</v>
      </c>
      <c r="M361" s="31" t="s">
        <v>1115</v>
      </c>
      <c r="N361" s="32">
        <f t="shared" si="60"/>
        <v>-175.5</v>
      </c>
      <c r="O361" s="33"/>
      <c r="T361" s="30" t="e">
        <f t="shared" si="61"/>
        <v>#REF!</v>
      </c>
    </row>
    <row r="362" spans="1:20" s="30" customFormat="1" ht="12.75" hidden="1" x14ac:dyDescent="0.2">
      <c r="A362" s="35"/>
      <c r="B362" s="35" t="str">
        <f t="shared" si="56"/>
        <v>CO 372214,</v>
      </c>
      <c r="C362" s="35" t="str">
        <f t="shared" si="57"/>
        <v>GCN: CT03897</v>
      </c>
      <c r="D362" s="35" t="str">
        <f t="shared" si="58"/>
        <v>25/06/2018.</v>
      </c>
      <c r="E362" s="35" t="s">
        <v>10</v>
      </c>
      <c r="F362" s="35" t="s">
        <v>1116</v>
      </c>
      <c r="G362" s="35" t="s">
        <v>11</v>
      </c>
      <c r="H362" s="35"/>
      <c r="I362" s="35" t="s">
        <v>59</v>
      </c>
      <c r="J362" s="35" t="s">
        <v>1117</v>
      </c>
      <c r="K362" s="34" t="s">
        <v>1117</v>
      </c>
      <c r="L362" s="34" t="s">
        <v>1621</v>
      </c>
      <c r="M362" s="31" t="s">
        <v>1118</v>
      </c>
      <c r="N362" s="32">
        <f t="shared" si="60"/>
        <v>-120</v>
      </c>
      <c r="O362" s="33"/>
      <c r="T362" s="30" t="e">
        <f t="shared" si="61"/>
        <v>#REF!</v>
      </c>
    </row>
    <row r="363" spans="1:20" s="30" customFormat="1" ht="12.75" hidden="1" x14ac:dyDescent="0.2">
      <c r="A363" s="35"/>
      <c r="B363" s="35" t="str">
        <f t="shared" si="56"/>
        <v>CO 372215,</v>
      </c>
      <c r="C363" s="35" t="str">
        <f t="shared" si="57"/>
        <v>GCN: CT03898</v>
      </c>
      <c r="D363" s="35" t="str">
        <f t="shared" si="58"/>
        <v>25/06/2018.</v>
      </c>
      <c r="E363" s="35" t="s">
        <v>10</v>
      </c>
      <c r="F363" s="35" t="s">
        <v>1119</v>
      </c>
      <c r="G363" s="35" t="s">
        <v>11</v>
      </c>
      <c r="H363" s="35"/>
      <c r="I363" s="35" t="s">
        <v>59</v>
      </c>
      <c r="J363" s="35" t="s">
        <v>1120</v>
      </c>
      <c r="K363" s="34" t="s">
        <v>1120</v>
      </c>
      <c r="L363" s="34" t="s">
        <v>1621</v>
      </c>
      <c r="M363" s="31" t="s">
        <v>1121</v>
      </c>
      <c r="N363" s="32">
        <f t="shared" si="60"/>
        <v>-120</v>
      </c>
      <c r="O363" s="33"/>
      <c r="T363" s="30" t="e">
        <f t="shared" si="61"/>
        <v>#REF!</v>
      </c>
    </row>
    <row r="364" spans="1:20" s="30" customFormat="1" ht="12.75" hidden="1" x14ac:dyDescent="0.2">
      <c r="A364" s="35"/>
      <c r="B364" s="35" t="str">
        <f t="shared" si="56"/>
        <v>CO 372216,</v>
      </c>
      <c r="C364" s="35" t="str">
        <f t="shared" si="57"/>
        <v>GCN: CT03899</v>
      </c>
      <c r="D364" s="35" t="str">
        <f t="shared" si="58"/>
        <v>25/06/2018.</v>
      </c>
      <c r="E364" s="35" t="s">
        <v>10</v>
      </c>
      <c r="F364" s="35" t="s">
        <v>1122</v>
      </c>
      <c r="G364" s="35" t="s">
        <v>11</v>
      </c>
      <c r="H364" s="35"/>
      <c r="I364" s="35" t="s">
        <v>59</v>
      </c>
      <c r="J364" s="35" t="s">
        <v>1123</v>
      </c>
      <c r="K364" s="34" t="s">
        <v>1123</v>
      </c>
      <c r="L364" s="34" t="s">
        <v>1621</v>
      </c>
      <c r="M364" s="31" t="s">
        <v>1124</v>
      </c>
      <c r="N364" s="32">
        <f t="shared" si="60"/>
        <v>-120</v>
      </c>
      <c r="O364" s="33"/>
      <c r="T364" s="30" t="e">
        <f t="shared" si="61"/>
        <v>#REF!</v>
      </c>
    </row>
    <row r="365" spans="1:20" s="30" customFormat="1" ht="12.75" hidden="1" x14ac:dyDescent="0.2">
      <c r="A365" s="35"/>
      <c r="B365" s="35" t="str">
        <f t="shared" si="56"/>
        <v>CO 372217,</v>
      </c>
      <c r="C365" s="35" t="str">
        <f t="shared" si="57"/>
        <v>GCN: CT03900</v>
      </c>
      <c r="D365" s="35" t="str">
        <f t="shared" si="58"/>
        <v>25/06/2018.</v>
      </c>
      <c r="E365" s="35" t="s">
        <v>10</v>
      </c>
      <c r="F365" s="35" t="s">
        <v>1125</v>
      </c>
      <c r="G365" s="35" t="s">
        <v>11</v>
      </c>
      <c r="H365" s="35"/>
      <c r="I365" s="35">
        <v>175.5</v>
      </c>
      <c r="J365" s="35" t="s">
        <v>1126</v>
      </c>
      <c r="K365" s="34" t="s">
        <v>1126</v>
      </c>
      <c r="L365" s="34" t="s">
        <v>1621</v>
      </c>
      <c r="M365" s="31" t="s">
        <v>1127</v>
      </c>
      <c r="N365" s="32">
        <f t="shared" si="60"/>
        <v>-175.5</v>
      </c>
      <c r="O365" s="33"/>
      <c r="T365" s="30" t="e">
        <f t="shared" si="61"/>
        <v>#REF!</v>
      </c>
    </row>
    <row r="366" spans="1:20" s="30" customFormat="1" ht="12.75" hidden="1" x14ac:dyDescent="0.2">
      <c r="A366" s="35"/>
      <c r="B366" s="35" t="str">
        <f t="shared" si="56"/>
        <v>CO 372218,</v>
      </c>
      <c r="C366" s="35" t="str">
        <f t="shared" si="57"/>
        <v>GCN: CT03901</v>
      </c>
      <c r="D366" s="35" t="str">
        <f t="shared" si="58"/>
        <v>25/06/2018.</v>
      </c>
      <c r="E366" s="35" t="s">
        <v>10</v>
      </c>
      <c r="F366" s="35" t="s">
        <v>1128</v>
      </c>
      <c r="G366" s="35" t="s">
        <v>11</v>
      </c>
      <c r="H366" s="35"/>
      <c r="I366" s="35" t="s">
        <v>12</v>
      </c>
      <c r="J366" s="35" t="s">
        <v>1129</v>
      </c>
      <c r="K366" s="34" t="s">
        <v>1129</v>
      </c>
      <c r="L366" s="34" t="s">
        <v>1621</v>
      </c>
      <c r="M366" s="31" t="s">
        <v>1130</v>
      </c>
      <c r="N366" s="32">
        <f t="shared" si="60"/>
        <v>-108</v>
      </c>
      <c r="O366" s="33"/>
      <c r="T366" s="30" t="e">
        <f t="shared" si="61"/>
        <v>#REF!</v>
      </c>
    </row>
    <row r="367" spans="1:20" s="30" customFormat="1" ht="12.75" hidden="1" x14ac:dyDescent="0.2">
      <c r="A367" s="35"/>
      <c r="B367" s="35" t="str">
        <f t="shared" si="56"/>
        <v>CO 372219,</v>
      </c>
      <c r="C367" s="35" t="str">
        <f t="shared" si="57"/>
        <v>GCN: CT03902</v>
      </c>
      <c r="D367" s="35" t="str">
        <f t="shared" si="58"/>
        <v>25/06/2018.</v>
      </c>
      <c r="E367" s="35" t="s">
        <v>10</v>
      </c>
      <c r="F367" s="35" t="s">
        <v>1131</v>
      </c>
      <c r="G367" s="35" t="s">
        <v>11</v>
      </c>
      <c r="H367" s="35"/>
      <c r="I367" s="35" t="s">
        <v>12</v>
      </c>
      <c r="J367" s="35" t="s">
        <v>1132</v>
      </c>
      <c r="K367" s="34" t="s">
        <v>1132</v>
      </c>
      <c r="L367" s="34" t="s">
        <v>1621</v>
      </c>
      <c r="M367" s="31" t="s">
        <v>1133</v>
      </c>
      <c r="N367" s="32">
        <f t="shared" si="60"/>
        <v>-108</v>
      </c>
      <c r="O367" s="33"/>
      <c r="T367" s="30" t="e">
        <f t="shared" si="61"/>
        <v>#REF!</v>
      </c>
    </row>
    <row r="368" spans="1:20" s="30" customFormat="1" ht="12.75" hidden="1" x14ac:dyDescent="0.2">
      <c r="A368" s="35"/>
      <c r="B368" s="35" t="str">
        <f t="shared" si="56"/>
        <v>CO 372220,</v>
      </c>
      <c r="C368" s="35" t="str">
        <f t="shared" si="57"/>
        <v>GCN: CT03903</v>
      </c>
      <c r="D368" s="35" t="str">
        <f t="shared" si="58"/>
        <v>25/06/2018.</v>
      </c>
      <c r="E368" s="35" t="s">
        <v>10</v>
      </c>
      <c r="F368" s="35" t="s">
        <v>1134</v>
      </c>
      <c r="G368" s="35" t="s">
        <v>11</v>
      </c>
      <c r="H368" s="35"/>
      <c r="I368" s="35" t="s">
        <v>12</v>
      </c>
      <c r="J368" s="35" t="s">
        <v>1135</v>
      </c>
      <c r="K368" s="34" t="s">
        <v>1135</v>
      </c>
      <c r="L368" s="34" t="s">
        <v>1621</v>
      </c>
      <c r="M368" s="31" t="s">
        <v>1136</v>
      </c>
      <c r="N368" s="32">
        <f t="shared" si="60"/>
        <v>-108</v>
      </c>
      <c r="O368" s="33"/>
      <c r="T368" s="30" t="e">
        <f t="shared" si="61"/>
        <v>#REF!</v>
      </c>
    </row>
    <row r="369" spans="1:15" s="17" customFormat="1" ht="12.75" x14ac:dyDescent="0.2">
      <c r="A369" s="5">
        <f>A357+1</f>
        <v>312</v>
      </c>
      <c r="B369" s="5" t="str">
        <f t="shared" si="56"/>
        <v>CO 372221,</v>
      </c>
      <c r="C369" s="5" t="str">
        <f t="shared" si="57"/>
        <v>GCN: CT03904</v>
      </c>
      <c r="D369" s="5" t="str">
        <f t="shared" si="58"/>
        <v>25/06/2018.</v>
      </c>
      <c r="E369" s="5" t="s">
        <v>10</v>
      </c>
      <c r="F369" s="5" t="s">
        <v>1137</v>
      </c>
      <c r="G369" s="5" t="s">
        <v>11</v>
      </c>
      <c r="H369" s="5">
        <v>108</v>
      </c>
      <c r="I369" s="5" t="s">
        <v>12</v>
      </c>
      <c r="J369" s="5" t="s">
        <v>1138</v>
      </c>
      <c r="K369" s="6" t="s">
        <v>1138</v>
      </c>
      <c r="L369" s="14"/>
      <c r="M369" s="15" t="s">
        <v>1139</v>
      </c>
      <c r="N369" s="8">
        <f t="shared" si="60"/>
        <v>0</v>
      </c>
      <c r="O369" s="16"/>
    </row>
    <row r="370" spans="1:15" s="17" customFormat="1" ht="12.75" x14ac:dyDescent="0.2">
      <c r="A370" s="5">
        <f t="shared" ref="A370:A388" si="62">A369+1</f>
        <v>313</v>
      </c>
      <c r="B370" s="5" t="str">
        <f t="shared" si="56"/>
        <v>CO 372222,</v>
      </c>
      <c r="C370" s="5" t="str">
        <f t="shared" si="57"/>
        <v>GCN: CT03905</v>
      </c>
      <c r="D370" s="5" t="str">
        <f t="shared" si="58"/>
        <v>25/06/2018.</v>
      </c>
      <c r="E370" s="5" t="s">
        <v>10</v>
      </c>
      <c r="F370" s="5" t="s">
        <v>1140</v>
      </c>
      <c r="G370" s="5" t="s">
        <v>11</v>
      </c>
      <c r="H370" s="5">
        <v>108</v>
      </c>
      <c r="I370" s="5" t="s">
        <v>12</v>
      </c>
      <c r="J370" s="5" t="s">
        <v>1141</v>
      </c>
      <c r="K370" s="6" t="s">
        <v>1141</v>
      </c>
      <c r="L370" s="14"/>
      <c r="M370" s="15" t="s">
        <v>1142</v>
      </c>
      <c r="N370" s="8">
        <f t="shared" si="60"/>
        <v>0</v>
      </c>
      <c r="O370" s="16"/>
    </row>
    <row r="371" spans="1:15" s="17" customFormat="1" ht="12.75" x14ac:dyDescent="0.2">
      <c r="A371" s="5">
        <f t="shared" si="62"/>
        <v>314</v>
      </c>
      <c r="B371" s="5" t="str">
        <f t="shared" si="56"/>
        <v>CO 372223,</v>
      </c>
      <c r="C371" s="5" t="str">
        <f t="shared" si="57"/>
        <v>GCN: CT03906</v>
      </c>
      <c r="D371" s="5" t="str">
        <f t="shared" si="58"/>
        <v>25/06/2018.</v>
      </c>
      <c r="E371" s="5" t="s">
        <v>10</v>
      </c>
      <c r="F371" s="5" t="s">
        <v>1143</v>
      </c>
      <c r="G371" s="5" t="s">
        <v>11</v>
      </c>
      <c r="H371" s="5">
        <v>108</v>
      </c>
      <c r="I371" s="5" t="s">
        <v>12</v>
      </c>
      <c r="J371" s="5" t="s">
        <v>1144</v>
      </c>
      <c r="K371" s="6" t="s">
        <v>1144</v>
      </c>
      <c r="L371" s="14"/>
      <c r="M371" s="15" t="s">
        <v>1145</v>
      </c>
      <c r="N371" s="8">
        <f t="shared" si="60"/>
        <v>0</v>
      </c>
      <c r="O371" s="16"/>
    </row>
    <row r="372" spans="1:15" s="17" customFormat="1" ht="12.75" x14ac:dyDescent="0.2">
      <c r="A372" s="5">
        <f t="shared" si="62"/>
        <v>315</v>
      </c>
      <c r="B372" s="5" t="str">
        <f t="shared" si="56"/>
        <v>CO 372224,</v>
      </c>
      <c r="C372" s="5" t="str">
        <f t="shared" si="57"/>
        <v>GCN: CT03907</v>
      </c>
      <c r="D372" s="5" t="str">
        <f t="shared" si="58"/>
        <v>25/06/2018.</v>
      </c>
      <c r="E372" s="5" t="s">
        <v>10</v>
      </c>
      <c r="F372" s="5" t="s">
        <v>1146</v>
      </c>
      <c r="G372" s="5" t="s">
        <v>11</v>
      </c>
      <c r="H372" s="5">
        <v>108</v>
      </c>
      <c r="I372" s="5" t="s">
        <v>12</v>
      </c>
      <c r="J372" s="5" t="s">
        <v>1147</v>
      </c>
      <c r="K372" s="6" t="s">
        <v>1147</v>
      </c>
      <c r="L372" s="14"/>
      <c r="M372" s="15" t="s">
        <v>1148</v>
      </c>
      <c r="N372" s="8">
        <f t="shared" si="60"/>
        <v>0</v>
      </c>
      <c r="O372" s="16"/>
    </row>
    <row r="373" spans="1:15" s="17" customFormat="1" ht="12.75" x14ac:dyDescent="0.2">
      <c r="A373" s="5">
        <f t="shared" si="62"/>
        <v>316</v>
      </c>
      <c r="B373" s="5" t="str">
        <f t="shared" si="56"/>
        <v>CO 372225,</v>
      </c>
      <c r="C373" s="5" t="str">
        <f t="shared" si="57"/>
        <v>GCN: CT03908</v>
      </c>
      <c r="D373" s="5" t="str">
        <f t="shared" si="58"/>
        <v>25/06/2018.</v>
      </c>
      <c r="E373" s="5" t="s">
        <v>10</v>
      </c>
      <c r="F373" s="5" t="s">
        <v>1149</v>
      </c>
      <c r="G373" s="5" t="s">
        <v>11</v>
      </c>
      <c r="H373" s="5">
        <v>108</v>
      </c>
      <c r="I373" s="5" t="s">
        <v>12</v>
      </c>
      <c r="J373" s="5" t="s">
        <v>1150</v>
      </c>
      <c r="K373" s="6" t="s">
        <v>1150</v>
      </c>
      <c r="L373" s="14"/>
      <c r="M373" s="15" t="s">
        <v>1151</v>
      </c>
      <c r="N373" s="8">
        <f t="shared" si="60"/>
        <v>0</v>
      </c>
      <c r="O373" s="16"/>
    </row>
    <row r="374" spans="1:15" s="17" customFormat="1" ht="12.75" x14ac:dyDescent="0.2">
      <c r="A374" s="5">
        <f t="shared" si="62"/>
        <v>317</v>
      </c>
      <c r="B374" s="5" t="str">
        <f t="shared" si="56"/>
        <v>CO 372226,</v>
      </c>
      <c r="C374" s="5" t="str">
        <f t="shared" si="57"/>
        <v>GCN: CT03909</v>
      </c>
      <c r="D374" s="5" t="str">
        <f t="shared" si="58"/>
        <v>25/06/2018.</v>
      </c>
      <c r="E374" s="5" t="s">
        <v>10</v>
      </c>
      <c r="F374" s="5" t="s">
        <v>1152</v>
      </c>
      <c r="G374" s="5" t="s">
        <v>11</v>
      </c>
      <c r="H374" s="5">
        <v>108</v>
      </c>
      <c r="I374" s="5" t="s">
        <v>12</v>
      </c>
      <c r="J374" s="5" t="s">
        <v>1153</v>
      </c>
      <c r="K374" s="6" t="s">
        <v>1153</v>
      </c>
      <c r="L374" s="14"/>
      <c r="M374" s="15" t="s">
        <v>1154</v>
      </c>
      <c r="N374" s="8">
        <f t="shared" si="60"/>
        <v>0</v>
      </c>
      <c r="O374" s="16"/>
    </row>
    <row r="375" spans="1:15" s="17" customFormat="1" ht="12.75" x14ac:dyDescent="0.2">
      <c r="A375" s="5">
        <f t="shared" si="62"/>
        <v>318</v>
      </c>
      <c r="B375" s="5" t="str">
        <f t="shared" si="56"/>
        <v>CO 372227,</v>
      </c>
      <c r="C375" s="5" t="str">
        <f t="shared" si="57"/>
        <v>GCN: CT03910</v>
      </c>
      <c r="D375" s="5" t="str">
        <f t="shared" si="58"/>
        <v>25/06/2018.</v>
      </c>
      <c r="E375" s="5" t="s">
        <v>10</v>
      </c>
      <c r="F375" s="5" t="s">
        <v>1155</v>
      </c>
      <c r="G375" s="5" t="s">
        <v>11</v>
      </c>
      <c r="H375" s="5">
        <v>108</v>
      </c>
      <c r="I375" s="5" t="s">
        <v>12</v>
      </c>
      <c r="J375" s="5" t="s">
        <v>1156</v>
      </c>
      <c r="K375" s="6" t="s">
        <v>1156</v>
      </c>
      <c r="L375" s="14"/>
      <c r="M375" s="15" t="s">
        <v>1157</v>
      </c>
      <c r="N375" s="8">
        <f t="shared" si="60"/>
        <v>0</v>
      </c>
      <c r="O375" s="16"/>
    </row>
    <row r="376" spans="1:15" s="17" customFormat="1" ht="12.75" x14ac:dyDescent="0.2">
      <c r="A376" s="5">
        <f t="shared" si="62"/>
        <v>319</v>
      </c>
      <c r="B376" s="5" t="str">
        <f t="shared" si="56"/>
        <v>CO 372228,</v>
      </c>
      <c r="C376" s="5" t="str">
        <f t="shared" si="57"/>
        <v>GCN: CT03911</v>
      </c>
      <c r="D376" s="5" t="str">
        <f t="shared" si="58"/>
        <v>25/06/2018.</v>
      </c>
      <c r="E376" s="5" t="s">
        <v>10</v>
      </c>
      <c r="F376" s="5" t="s">
        <v>1158</v>
      </c>
      <c r="G376" s="5" t="s">
        <v>11</v>
      </c>
      <c r="H376" s="5">
        <v>108</v>
      </c>
      <c r="I376" s="5" t="s">
        <v>12</v>
      </c>
      <c r="J376" s="5" t="s">
        <v>1159</v>
      </c>
      <c r="K376" s="6" t="s">
        <v>1159</v>
      </c>
      <c r="L376" s="14"/>
      <c r="M376" s="15" t="s">
        <v>1160</v>
      </c>
      <c r="N376" s="8">
        <f t="shared" si="60"/>
        <v>0</v>
      </c>
      <c r="O376" s="16"/>
    </row>
    <row r="377" spans="1:15" s="17" customFormat="1" ht="12.75" x14ac:dyDescent="0.2">
      <c r="A377" s="5">
        <f t="shared" si="62"/>
        <v>320</v>
      </c>
      <c r="B377" s="5" t="str">
        <f t="shared" si="56"/>
        <v>CO 372229,</v>
      </c>
      <c r="C377" s="5" t="str">
        <f t="shared" si="57"/>
        <v>GCN: CT03912</v>
      </c>
      <c r="D377" s="5" t="str">
        <f t="shared" si="58"/>
        <v>25/06/2018.</v>
      </c>
      <c r="E377" s="5" t="s">
        <v>10</v>
      </c>
      <c r="F377" s="5" t="s">
        <v>1161</v>
      </c>
      <c r="G377" s="5" t="s">
        <v>11</v>
      </c>
      <c r="H377" s="5">
        <v>108</v>
      </c>
      <c r="I377" s="5" t="s">
        <v>12</v>
      </c>
      <c r="J377" s="5" t="s">
        <v>1162</v>
      </c>
      <c r="K377" s="6" t="s">
        <v>1162</v>
      </c>
      <c r="L377" s="14"/>
      <c r="M377" s="15" t="s">
        <v>1163</v>
      </c>
      <c r="N377" s="8">
        <f t="shared" si="60"/>
        <v>0</v>
      </c>
      <c r="O377" s="16"/>
    </row>
    <row r="378" spans="1:15" s="17" customFormat="1" ht="12.75" x14ac:dyDescent="0.2">
      <c r="A378" s="5">
        <f t="shared" si="62"/>
        <v>321</v>
      </c>
      <c r="B378" s="5" t="str">
        <f t="shared" si="56"/>
        <v>CO 372230,</v>
      </c>
      <c r="C378" s="5" t="str">
        <f t="shared" si="57"/>
        <v>GCN: CT03913</v>
      </c>
      <c r="D378" s="5" t="str">
        <f t="shared" si="58"/>
        <v>25/06/2018.</v>
      </c>
      <c r="E378" s="5" t="s">
        <v>10</v>
      </c>
      <c r="F378" s="5" t="s">
        <v>1164</v>
      </c>
      <c r="G378" s="5" t="s">
        <v>11</v>
      </c>
      <c r="H378" s="5">
        <v>108</v>
      </c>
      <c r="I378" s="5" t="s">
        <v>12</v>
      </c>
      <c r="J378" s="5" t="s">
        <v>1165</v>
      </c>
      <c r="K378" s="6" t="s">
        <v>1165</v>
      </c>
      <c r="L378" s="14"/>
      <c r="M378" s="15" t="s">
        <v>1166</v>
      </c>
      <c r="N378" s="8">
        <f t="shared" si="60"/>
        <v>0</v>
      </c>
      <c r="O378" s="16"/>
    </row>
    <row r="379" spans="1:15" s="17" customFormat="1" ht="12.75" x14ac:dyDescent="0.2">
      <c r="A379" s="5">
        <f t="shared" si="62"/>
        <v>322</v>
      </c>
      <c r="B379" s="5" t="str">
        <f t="shared" si="56"/>
        <v>CO 372231,</v>
      </c>
      <c r="C379" s="5" t="str">
        <f t="shared" si="57"/>
        <v>GCN: CT03914</v>
      </c>
      <c r="D379" s="5" t="str">
        <f t="shared" si="58"/>
        <v>25/06/2018.</v>
      </c>
      <c r="E379" s="5" t="s">
        <v>10</v>
      </c>
      <c r="F379" s="5" t="s">
        <v>1167</v>
      </c>
      <c r="G379" s="5" t="s">
        <v>11</v>
      </c>
      <c r="H379" s="5">
        <v>108</v>
      </c>
      <c r="I379" s="5" t="s">
        <v>12</v>
      </c>
      <c r="J379" s="5" t="s">
        <v>1168</v>
      </c>
      <c r="K379" s="6" t="s">
        <v>1168</v>
      </c>
      <c r="L379" s="14"/>
      <c r="M379" s="15" t="s">
        <v>1169</v>
      </c>
      <c r="N379" s="8">
        <f t="shared" si="60"/>
        <v>0</v>
      </c>
      <c r="O379" s="16"/>
    </row>
    <row r="380" spans="1:15" s="17" customFormat="1" ht="12.75" x14ac:dyDescent="0.2">
      <c r="A380" s="5">
        <f t="shared" si="62"/>
        <v>323</v>
      </c>
      <c r="B380" s="5" t="str">
        <f t="shared" si="56"/>
        <v>CO 372232,</v>
      </c>
      <c r="C380" s="5" t="str">
        <f t="shared" si="57"/>
        <v>GCN: CT03915</v>
      </c>
      <c r="D380" s="5" t="str">
        <f t="shared" si="58"/>
        <v>25/06/2018.</v>
      </c>
      <c r="E380" s="5" t="s">
        <v>10</v>
      </c>
      <c r="F380" s="5" t="s">
        <v>1170</v>
      </c>
      <c r="G380" s="5" t="s">
        <v>11</v>
      </c>
      <c r="H380" s="5">
        <v>108</v>
      </c>
      <c r="I380" s="5" t="s">
        <v>12</v>
      </c>
      <c r="J380" s="5" t="s">
        <v>1171</v>
      </c>
      <c r="K380" s="6" t="s">
        <v>1171</v>
      </c>
      <c r="L380" s="14"/>
      <c r="M380" s="15" t="s">
        <v>1172</v>
      </c>
      <c r="N380" s="8">
        <f t="shared" si="60"/>
        <v>0</v>
      </c>
      <c r="O380" s="16"/>
    </row>
    <row r="381" spans="1:15" s="17" customFormat="1" ht="12.75" x14ac:dyDescent="0.2">
      <c r="A381" s="5">
        <f t="shared" si="62"/>
        <v>324</v>
      </c>
      <c r="B381" s="5" t="str">
        <f t="shared" si="56"/>
        <v>CO 372233,</v>
      </c>
      <c r="C381" s="5" t="str">
        <f t="shared" si="57"/>
        <v>GCN: CT03916</v>
      </c>
      <c r="D381" s="5" t="str">
        <f t="shared" si="58"/>
        <v>25/06/2018.</v>
      </c>
      <c r="E381" s="5" t="s">
        <v>10</v>
      </c>
      <c r="F381" s="5" t="s">
        <v>1173</v>
      </c>
      <c r="G381" s="5" t="s">
        <v>11</v>
      </c>
      <c r="H381" s="5">
        <v>108</v>
      </c>
      <c r="I381" s="5" t="s">
        <v>12</v>
      </c>
      <c r="J381" s="5" t="s">
        <v>1174</v>
      </c>
      <c r="K381" s="6" t="s">
        <v>1174</v>
      </c>
      <c r="L381" s="14"/>
      <c r="M381" s="15" t="s">
        <v>1175</v>
      </c>
      <c r="N381" s="8">
        <f t="shared" si="60"/>
        <v>0</v>
      </c>
      <c r="O381" s="16"/>
    </row>
    <row r="382" spans="1:15" s="17" customFormat="1" ht="12.75" x14ac:dyDescent="0.2">
      <c r="A382" s="5">
        <f t="shared" si="62"/>
        <v>325</v>
      </c>
      <c r="B382" s="5" t="str">
        <f t="shared" si="56"/>
        <v>CO 372234,</v>
      </c>
      <c r="C382" s="5" t="str">
        <f t="shared" si="57"/>
        <v>GCN: CT03917</v>
      </c>
      <c r="D382" s="5" t="str">
        <f t="shared" si="58"/>
        <v>25/06/2018.</v>
      </c>
      <c r="E382" s="5" t="s">
        <v>10</v>
      </c>
      <c r="F382" s="5" t="s">
        <v>1176</v>
      </c>
      <c r="G382" s="5" t="s">
        <v>11</v>
      </c>
      <c r="H382" s="5">
        <v>108</v>
      </c>
      <c r="I382" s="5" t="s">
        <v>12</v>
      </c>
      <c r="J382" s="5" t="s">
        <v>1177</v>
      </c>
      <c r="K382" s="6" t="s">
        <v>1177</v>
      </c>
      <c r="L382" s="14"/>
      <c r="M382" s="15" t="s">
        <v>1178</v>
      </c>
      <c r="N382" s="8">
        <f t="shared" si="60"/>
        <v>0</v>
      </c>
      <c r="O382" s="16"/>
    </row>
    <row r="383" spans="1:15" s="17" customFormat="1" ht="12.75" x14ac:dyDescent="0.2">
      <c r="A383" s="5">
        <f t="shared" si="62"/>
        <v>326</v>
      </c>
      <c r="B383" s="5" t="str">
        <f t="shared" si="56"/>
        <v>CO 372235,</v>
      </c>
      <c r="C383" s="5" t="str">
        <f t="shared" si="57"/>
        <v>GCN: CT03918</v>
      </c>
      <c r="D383" s="5" t="str">
        <f t="shared" si="58"/>
        <v>25/06/2018.</v>
      </c>
      <c r="E383" s="5" t="s">
        <v>10</v>
      </c>
      <c r="F383" s="5" t="s">
        <v>1179</v>
      </c>
      <c r="G383" s="5" t="s">
        <v>11</v>
      </c>
      <c r="H383" s="5">
        <v>108</v>
      </c>
      <c r="I383" s="5" t="s">
        <v>12</v>
      </c>
      <c r="J383" s="5" t="s">
        <v>1180</v>
      </c>
      <c r="K383" s="6" t="s">
        <v>1180</v>
      </c>
      <c r="L383" s="14"/>
      <c r="M383" s="15" t="s">
        <v>1181</v>
      </c>
      <c r="N383" s="8">
        <f t="shared" si="60"/>
        <v>0</v>
      </c>
      <c r="O383" s="16"/>
    </row>
    <row r="384" spans="1:15" s="17" customFormat="1" ht="12.75" x14ac:dyDescent="0.2">
      <c r="A384" s="5">
        <f t="shared" si="62"/>
        <v>327</v>
      </c>
      <c r="B384" s="5" t="str">
        <f t="shared" si="56"/>
        <v>CO 372236,</v>
      </c>
      <c r="C384" s="5" t="str">
        <f t="shared" si="57"/>
        <v>GCN: CT03919</v>
      </c>
      <c r="D384" s="5" t="str">
        <f t="shared" si="58"/>
        <v>25/06/2018.</v>
      </c>
      <c r="E384" s="5" t="s">
        <v>10</v>
      </c>
      <c r="F384" s="5" t="s">
        <v>1182</v>
      </c>
      <c r="G384" s="5" t="s">
        <v>11</v>
      </c>
      <c r="H384" s="5">
        <v>108</v>
      </c>
      <c r="I384" s="5" t="s">
        <v>12</v>
      </c>
      <c r="J384" s="5" t="s">
        <v>1183</v>
      </c>
      <c r="K384" s="6" t="s">
        <v>1183</v>
      </c>
      <c r="L384" s="14"/>
      <c r="M384" s="15" t="s">
        <v>1184</v>
      </c>
      <c r="N384" s="8">
        <f t="shared" si="60"/>
        <v>0</v>
      </c>
      <c r="O384" s="16"/>
    </row>
    <row r="385" spans="1:15" s="17" customFormat="1" ht="12.75" x14ac:dyDescent="0.2">
      <c r="A385" s="5">
        <f t="shared" si="62"/>
        <v>328</v>
      </c>
      <c r="B385" s="5" t="str">
        <f t="shared" si="56"/>
        <v>CO 372237,</v>
      </c>
      <c r="C385" s="5" t="str">
        <f t="shared" si="57"/>
        <v>GCN: CT03920</v>
      </c>
      <c r="D385" s="5" t="str">
        <f t="shared" si="58"/>
        <v>25/06/2018.</v>
      </c>
      <c r="E385" s="5" t="s">
        <v>10</v>
      </c>
      <c r="F385" s="5" t="s">
        <v>1185</v>
      </c>
      <c r="G385" s="5" t="s">
        <v>11</v>
      </c>
      <c r="H385" s="5">
        <v>108</v>
      </c>
      <c r="I385" s="5" t="s">
        <v>12</v>
      </c>
      <c r="J385" s="5" t="s">
        <v>1186</v>
      </c>
      <c r="K385" s="6" t="s">
        <v>1186</v>
      </c>
      <c r="L385" s="14"/>
      <c r="M385" s="15" t="s">
        <v>1187</v>
      </c>
      <c r="N385" s="8">
        <f t="shared" si="60"/>
        <v>0</v>
      </c>
      <c r="O385" s="16"/>
    </row>
    <row r="386" spans="1:15" s="17" customFormat="1" ht="12.75" x14ac:dyDescent="0.2">
      <c r="A386" s="5">
        <f t="shared" si="62"/>
        <v>329</v>
      </c>
      <c r="B386" s="5" t="str">
        <f t="shared" si="56"/>
        <v>CO 372238,</v>
      </c>
      <c r="C386" s="5" t="str">
        <f t="shared" si="57"/>
        <v>GCN: CT03921</v>
      </c>
      <c r="D386" s="5" t="str">
        <f t="shared" si="58"/>
        <v>25/06/2018.</v>
      </c>
      <c r="E386" s="5" t="s">
        <v>10</v>
      </c>
      <c r="F386" s="5" t="s">
        <v>1188</v>
      </c>
      <c r="G386" s="5" t="s">
        <v>11</v>
      </c>
      <c r="H386" s="5">
        <v>108</v>
      </c>
      <c r="I386" s="5" t="s">
        <v>12</v>
      </c>
      <c r="J386" s="5" t="s">
        <v>1189</v>
      </c>
      <c r="K386" s="6" t="s">
        <v>1189</v>
      </c>
      <c r="L386" s="14"/>
      <c r="M386" s="15" t="s">
        <v>1190</v>
      </c>
      <c r="N386" s="8">
        <f t="shared" si="60"/>
        <v>0</v>
      </c>
      <c r="O386" s="16"/>
    </row>
    <row r="387" spans="1:15" s="17" customFormat="1" ht="12.75" x14ac:dyDescent="0.2">
      <c r="A387" s="5">
        <f t="shared" si="62"/>
        <v>330</v>
      </c>
      <c r="B387" s="5" t="str">
        <f t="shared" si="56"/>
        <v>CO 372239,</v>
      </c>
      <c r="C387" s="5" t="str">
        <f t="shared" si="57"/>
        <v>GCN: CT03922</v>
      </c>
      <c r="D387" s="5" t="str">
        <f t="shared" si="58"/>
        <v>25/06/2018.</v>
      </c>
      <c r="E387" s="5" t="s">
        <v>10</v>
      </c>
      <c r="F387" s="5" t="s">
        <v>1191</v>
      </c>
      <c r="G387" s="5" t="s">
        <v>11</v>
      </c>
      <c r="H387" s="5">
        <v>112.5</v>
      </c>
      <c r="I387" s="5">
        <v>112.5</v>
      </c>
      <c r="J387" s="5" t="s">
        <v>1192</v>
      </c>
      <c r="K387" s="6" t="s">
        <v>1192</v>
      </c>
      <c r="L387" s="14"/>
      <c r="M387" s="15" t="s">
        <v>1193</v>
      </c>
      <c r="N387" s="8">
        <f t="shared" si="60"/>
        <v>0</v>
      </c>
      <c r="O387" s="16"/>
    </row>
    <row r="388" spans="1:15" s="17" customFormat="1" ht="12.75" x14ac:dyDescent="0.2">
      <c r="A388" s="5">
        <f t="shared" si="62"/>
        <v>331</v>
      </c>
      <c r="B388" s="5" t="str">
        <f t="shared" si="56"/>
        <v>CO 372240,</v>
      </c>
      <c r="C388" s="5" t="str">
        <f t="shared" si="57"/>
        <v>GCN: CT03923</v>
      </c>
      <c r="D388" s="5" t="str">
        <f t="shared" si="58"/>
        <v>25/06/2018.</v>
      </c>
      <c r="E388" s="5" t="s">
        <v>10</v>
      </c>
      <c r="F388" s="5" t="s">
        <v>1194</v>
      </c>
      <c r="G388" s="5" t="s">
        <v>11</v>
      </c>
      <c r="H388" s="5">
        <v>164.3</v>
      </c>
      <c r="I388" s="5">
        <v>164.3</v>
      </c>
      <c r="J388" s="5" t="s">
        <v>1195</v>
      </c>
      <c r="K388" s="6" t="s">
        <v>1195</v>
      </c>
      <c r="L388" s="14"/>
      <c r="M388" s="15" t="s">
        <v>1196</v>
      </c>
      <c r="N388" s="8">
        <f t="shared" si="60"/>
        <v>0</v>
      </c>
      <c r="O388" s="16"/>
    </row>
    <row r="389" spans="1:15" x14ac:dyDescent="0.25">
      <c r="A389" s="122" t="s">
        <v>1197</v>
      </c>
      <c r="B389" s="122"/>
      <c r="C389" s="122"/>
      <c r="D389" s="122"/>
      <c r="E389" s="122"/>
      <c r="F389" s="122"/>
      <c r="G389" s="122"/>
      <c r="H389" s="20">
        <f>SUM(H337:H388)</f>
        <v>4554.1000000000004</v>
      </c>
      <c r="I389" s="11" t="e">
        <f>#REF!</f>
        <v>#REF!</v>
      </c>
      <c r="J389" s="12"/>
      <c r="K389" s="12"/>
      <c r="L389" s="12"/>
      <c r="M389" s="1"/>
      <c r="N389" s="8" t="e">
        <f t="shared" si="60"/>
        <v>#REF!</v>
      </c>
    </row>
    <row r="390" spans="1:15" ht="15.75" x14ac:dyDescent="0.25">
      <c r="A390" s="124" t="s">
        <v>1198</v>
      </c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4"/>
      <c r="M390" s="1"/>
      <c r="N390" s="8">
        <f t="shared" si="60"/>
        <v>0</v>
      </c>
    </row>
    <row r="391" spans="1:15" s="17" customFormat="1" ht="12.75" x14ac:dyDescent="0.2">
      <c r="A391" s="5">
        <f>A388+1</f>
        <v>332</v>
      </c>
      <c r="B391" s="5" t="str">
        <f t="shared" ref="B391:B419" si="63">MID(M391,79,10)</f>
        <v>CO 372241,</v>
      </c>
      <c r="C391" s="5" t="str">
        <f t="shared" ref="C391:C419" si="64">MID(M391,104,12)</f>
        <v>GCN: CT03924</v>
      </c>
      <c r="D391" s="5" t="str">
        <f t="shared" ref="D391:D419" si="65">MID(M391,146,11)</f>
        <v>25/06/2018.</v>
      </c>
      <c r="E391" s="5" t="s">
        <v>10</v>
      </c>
      <c r="F391" s="5" t="s">
        <v>1199</v>
      </c>
      <c r="G391" s="5" t="s">
        <v>11</v>
      </c>
      <c r="H391" s="5">
        <v>175.5</v>
      </c>
      <c r="I391" s="5">
        <v>175.5</v>
      </c>
      <c r="J391" s="5" t="s">
        <v>1200</v>
      </c>
      <c r="K391" s="6" t="s">
        <v>1200</v>
      </c>
      <c r="L391" s="14"/>
      <c r="M391" s="15" t="s">
        <v>1201</v>
      </c>
      <c r="N391" s="8">
        <f t="shared" si="60"/>
        <v>0</v>
      </c>
      <c r="O391" s="16"/>
    </row>
    <row r="392" spans="1:15" s="17" customFormat="1" ht="12.75" x14ac:dyDescent="0.2">
      <c r="A392" s="5">
        <f t="shared" ref="A392:A419" si="66">A391+1</f>
        <v>333</v>
      </c>
      <c r="B392" s="5" t="str">
        <f t="shared" si="63"/>
        <v>CO 372242,</v>
      </c>
      <c r="C392" s="5" t="str">
        <f t="shared" si="64"/>
        <v>GCN: CT03925</v>
      </c>
      <c r="D392" s="5" t="str">
        <f t="shared" si="65"/>
        <v>25/06/2018.</v>
      </c>
      <c r="E392" s="5" t="s">
        <v>10</v>
      </c>
      <c r="F392" s="5" t="s">
        <v>1202</v>
      </c>
      <c r="G392" s="5" t="s">
        <v>11</v>
      </c>
      <c r="H392" s="5">
        <v>120</v>
      </c>
      <c r="I392" s="5" t="s">
        <v>59</v>
      </c>
      <c r="J392" s="5" t="s">
        <v>1203</v>
      </c>
      <c r="K392" s="6" t="s">
        <v>1203</v>
      </c>
      <c r="L392" s="14"/>
      <c r="M392" s="15" t="s">
        <v>1204</v>
      </c>
      <c r="N392" s="8">
        <f t="shared" si="60"/>
        <v>0</v>
      </c>
      <c r="O392" s="16"/>
    </row>
    <row r="393" spans="1:15" s="17" customFormat="1" ht="12.75" x14ac:dyDescent="0.2">
      <c r="A393" s="5">
        <f t="shared" si="66"/>
        <v>334</v>
      </c>
      <c r="B393" s="5" t="str">
        <f t="shared" si="63"/>
        <v>CO 372243,</v>
      </c>
      <c r="C393" s="5" t="str">
        <f t="shared" si="64"/>
        <v>GCN: CT03926</v>
      </c>
      <c r="D393" s="5" t="str">
        <f t="shared" si="65"/>
        <v>25/06/2018.</v>
      </c>
      <c r="E393" s="5" t="s">
        <v>10</v>
      </c>
      <c r="F393" s="5" t="s">
        <v>1205</v>
      </c>
      <c r="G393" s="5" t="s">
        <v>11</v>
      </c>
      <c r="H393" s="5">
        <v>120</v>
      </c>
      <c r="I393" s="5" t="s">
        <v>59</v>
      </c>
      <c r="J393" s="5" t="s">
        <v>1206</v>
      </c>
      <c r="K393" s="6" t="s">
        <v>1206</v>
      </c>
      <c r="L393" s="14"/>
      <c r="M393" s="15" t="s">
        <v>1207</v>
      </c>
      <c r="N393" s="8">
        <f t="shared" si="60"/>
        <v>0</v>
      </c>
      <c r="O393" s="16"/>
    </row>
    <row r="394" spans="1:15" s="17" customFormat="1" ht="12.75" x14ac:dyDescent="0.2">
      <c r="A394" s="5">
        <f t="shared" si="66"/>
        <v>335</v>
      </c>
      <c r="B394" s="5" t="str">
        <f t="shared" si="63"/>
        <v>CO 372244,</v>
      </c>
      <c r="C394" s="5" t="str">
        <f t="shared" si="64"/>
        <v>GCN: CT03927</v>
      </c>
      <c r="D394" s="5" t="str">
        <f t="shared" si="65"/>
        <v>25/06/2018.</v>
      </c>
      <c r="E394" s="5" t="s">
        <v>10</v>
      </c>
      <c r="F394" s="5" t="s">
        <v>1208</v>
      </c>
      <c r="G394" s="5" t="s">
        <v>11</v>
      </c>
      <c r="H394" s="5">
        <v>108</v>
      </c>
      <c r="I394" s="5" t="s">
        <v>12</v>
      </c>
      <c r="J394" s="5" t="s">
        <v>1209</v>
      </c>
      <c r="K394" s="6" t="s">
        <v>1209</v>
      </c>
      <c r="L394" s="14"/>
      <c r="M394" s="15" t="s">
        <v>1210</v>
      </c>
      <c r="N394" s="8">
        <f t="shared" si="60"/>
        <v>0</v>
      </c>
      <c r="O394" s="16"/>
    </row>
    <row r="395" spans="1:15" s="17" customFormat="1" ht="12.75" x14ac:dyDescent="0.2">
      <c r="A395" s="5">
        <f t="shared" si="66"/>
        <v>336</v>
      </c>
      <c r="B395" s="5" t="str">
        <f t="shared" si="63"/>
        <v>CO 372245,</v>
      </c>
      <c r="C395" s="5" t="str">
        <f t="shared" si="64"/>
        <v>GCN: CT03928</v>
      </c>
      <c r="D395" s="5" t="str">
        <f t="shared" si="65"/>
        <v>25/06/2018.</v>
      </c>
      <c r="E395" s="5" t="s">
        <v>10</v>
      </c>
      <c r="F395" s="5" t="s">
        <v>1211</v>
      </c>
      <c r="G395" s="5" t="s">
        <v>11</v>
      </c>
      <c r="H395" s="5">
        <v>108</v>
      </c>
      <c r="I395" s="5" t="s">
        <v>12</v>
      </c>
      <c r="J395" s="5" t="s">
        <v>1212</v>
      </c>
      <c r="K395" s="6" t="s">
        <v>1212</v>
      </c>
      <c r="L395" s="14"/>
      <c r="M395" s="15" t="s">
        <v>1213</v>
      </c>
      <c r="N395" s="8">
        <f t="shared" si="60"/>
        <v>0</v>
      </c>
      <c r="O395" s="16"/>
    </row>
    <row r="396" spans="1:15" s="17" customFormat="1" ht="12.75" x14ac:dyDescent="0.2">
      <c r="A396" s="5">
        <f t="shared" si="66"/>
        <v>337</v>
      </c>
      <c r="B396" s="5" t="str">
        <f t="shared" si="63"/>
        <v>CO 372246,</v>
      </c>
      <c r="C396" s="5" t="str">
        <f t="shared" si="64"/>
        <v>GCN: CT03929</v>
      </c>
      <c r="D396" s="5" t="str">
        <f t="shared" si="65"/>
        <v>25/06/2018.</v>
      </c>
      <c r="E396" s="5" t="s">
        <v>10</v>
      </c>
      <c r="F396" s="5" t="s">
        <v>1214</v>
      </c>
      <c r="G396" s="5" t="s">
        <v>11</v>
      </c>
      <c r="H396" s="5">
        <v>108</v>
      </c>
      <c r="I396" s="5" t="s">
        <v>12</v>
      </c>
      <c r="J396" s="5" t="s">
        <v>1215</v>
      </c>
      <c r="K396" s="6" t="s">
        <v>1215</v>
      </c>
      <c r="L396" s="14"/>
      <c r="M396" s="15" t="s">
        <v>1216</v>
      </c>
      <c r="N396" s="8">
        <f t="shared" si="60"/>
        <v>0</v>
      </c>
      <c r="O396" s="16"/>
    </row>
    <row r="397" spans="1:15" s="17" customFormat="1" ht="12.75" x14ac:dyDescent="0.2">
      <c r="A397" s="5">
        <f t="shared" si="66"/>
        <v>338</v>
      </c>
      <c r="B397" s="5" t="str">
        <f t="shared" si="63"/>
        <v>CO 372247,</v>
      </c>
      <c r="C397" s="5" t="str">
        <f t="shared" si="64"/>
        <v>GCN: CT03930</v>
      </c>
      <c r="D397" s="5" t="str">
        <f t="shared" si="65"/>
        <v>25/06/2018.</v>
      </c>
      <c r="E397" s="5" t="s">
        <v>10</v>
      </c>
      <c r="F397" s="5" t="s">
        <v>1217</v>
      </c>
      <c r="G397" s="5" t="s">
        <v>11</v>
      </c>
      <c r="H397" s="5">
        <v>108</v>
      </c>
      <c r="I397" s="5" t="s">
        <v>12</v>
      </c>
      <c r="J397" s="5" t="s">
        <v>1218</v>
      </c>
      <c r="K397" s="6" t="s">
        <v>1218</v>
      </c>
      <c r="L397" s="14"/>
      <c r="M397" s="15" t="s">
        <v>1219</v>
      </c>
      <c r="N397" s="8">
        <f t="shared" si="60"/>
        <v>0</v>
      </c>
      <c r="O397" s="16"/>
    </row>
    <row r="398" spans="1:15" s="17" customFormat="1" ht="12.75" x14ac:dyDescent="0.2">
      <c r="A398" s="5">
        <f t="shared" si="66"/>
        <v>339</v>
      </c>
      <c r="B398" s="5" t="str">
        <f t="shared" si="63"/>
        <v>CO 372248,</v>
      </c>
      <c r="C398" s="5" t="str">
        <f t="shared" si="64"/>
        <v>GCN: CT03931</v>
      </c>
      <c r="D398" s="5" t="str">
        <f t="shared" si="65"/>
        <v>25/06/2018.</v>
      </c>
      <c r="E398" s="5" t="s">
        <v>10</v>
      </c>
      <c r="F398" s="5" t="s">
        <v>1220</v>
      </c>
      <c r="G398" s="5" t="s">
        <v>11</v>
      </c>
      <c r="H398" s="5">
        <v>108</v>
      </c>
      <c r="I398" s="5" t="s">
        <v>12</v>
      </c>
      <c r="J398" s="5" t="s">
        <v>1221</v>
      </c>
      <c r="K398" s="6" t="s">
        <v>1221</v>
      </c>
      <c r="L398" s="14"/>
      <c r="M398" s="15" t="s">
        <v>1222</v>
      </c>
      <c r="N398" s="8">
        <f t="shared" si="60"/>
        <v>0</v>
      </c>
      <c r="O398" s="16"/>
    </row>
    <row r="399" spans="1:15" s="17" customFormat="1" ht="12.75" x14ac:dyDescent="0.2">
      <c r="A399" s="5">
        <f t="shared" si="66"/>
        <v>340</v>
      </c>
      <c r="B399" s="5" t="str">
        <f t="shared" si="63"/>
        <v>CO 372249,</v>
      </c>
      <c r="C399" s="5" t="str">
        <f t="shared" si="64"/>
        <v>GCN: CT03932</v>
      </c>
      <c r="D399" s="5" t="str">
        <f t="shared" si="65"/>
        <v>25/06/2018.</v>
      </c>
      <c r="E399" s="5" t="s">
        <v>10</v>
      </c>
      <c r="F399" s="5" t="s">
        <v>1223</v>
      </c>
      <c r="G399" s="5" t="s">
        <v>11</v>
      </c>
      <c r="H399" s="5">
        <v>108</v>
      </c>
      <c r="I399" s="5" t="s">
        <v>12</v>
      </c>
      <c r="J399" s="5" t="s">
        <v>1224</v>
      </c>
      <c r="K399" s="6" t="s">
        <v>1224</v>
      </c>
      <c r="L399" s="14"/>
      <c r="M399" s="15" t="s">
        <v>1225</v>
      </c>
      <c r="N399" s="8">
        <f t="shared" si="60"/>
        <v>0</v>
      </c>
      <c r="O399" s="16"/>
    </row>
    <row r="400" spans="1:15" s="17" customFormat="1" ht="12.75" x14ac:dyDescent="0.2">
      <c r="A400" s="5">
        <f t="shared" si="66"/>
        <v>341</v>
      </c>
      <c r="B400" s="5" t="str">
        <f t="shared" si="63"/>
        <v>CO 372250,</v>
      </c>
      <c r="C400" s="5" t="str">
        <f t="shared" si="64"/>
        <v>GCN: CT03933</v>
      </c>
      <c r="D400" s="5" t="str">
        <f t="shared" si="65"/>
        <v>25/06/2018.</v>
      </c>
      <c r="E400" s="5" t="s">
        <v>10</v>
      </c>
      <c r="F400" s="5" t="s">
        <v>1226</v>
      </c>
      <c r="G400" s="5" t="s">
        <v>11</v>
      </c>
      <c r="H400" s="5">
        <v>108</v>
      </c>
      <c r="I400" s="5" t="s">
        <v>12</v>
      </c>
      <c r="J400" s="5" t="s">
        <v>1227</v>
      </c>
      <c r="K400" s="6" t="s">
        <v>1227</v>
      </c>
      <c r="L400" s="14"/>
      <c r="M400" s="15" t="s">
        <v>1228</v>
      </c>
      <c r="N400" s="8">
        <f t="shared" si="60"/>
        <v>0</v>
      </c>
      <c r="O400" s="16"/>
    </row>
    <row r="401" spans="1:15" s="17" customFormat="1" ht="12.75" x14ac:dyDescent="0.2">
      <c r="A401" s="5">
        <f t="shared" si="66"/>
        <v>342</v>
      </c>
      <c r="B401" s="5" t="str">
        <f t="shared" si="63"/>
        <v>CO 372251,</v>
      </c>
      <c r="C401" s="5" t="str">
        <f t="shared" si="64"/>
        <v>GCN: CT03934</v>
      </c>
      <c r="D401" s="5" t="str">
        <f t="shared" si="65"/>
        <v>25/06/2018.</v>
      </c>
      <c r="E401" s="5" t="s">
        <v>10</v>
      </c>
      <c r="F401" s="5" t="s">
        <v>1229</v>
      </c>
      <c r="G401" s="5" t="s">
        <v>11</v>
      </c>
      <c r="H401" s="5">
        <v>108</v>
      </c>
      <c r="I401" s="5" t="s">
        <v>12</v>
      </c>
      <c r="J401" s="5" t="s">
        <v>1230</v>
      </c>
      <c r="K401" s="6" t="s">
        <v>1230</v>
      </c>
      <c r="L401" s="14"/>
      <c r="M401" s="15" t="s">
        <v>1231</v>
      </c>
      <c r="N401" s="8">
        <f t="shared" si="60"/>
        <v>0</v>
      </c>
      <c r="O401" s="16"/>
    </row>
    <row r="402" spans="1:15" s="17" customFormat="1" ht="12.75" x14ac:dyDescent="0.2">
      <c r="A402" s="5">
        <f t="shared" si="66"/>
        <v>343</v>
      </c>
      <c r="B402" s="5" t="str">
        <f t="shared" si="63"/>
        <v>CO 372252,</v>
      </c>
      <c r="C402" s="5" t="str">
        <f t="shared" si="64"/>
        <v>GCN: CT03935</v>
      </c>
      <c r="D402" s="5" t="str">
        <f t="shared" si="65"/>
        <v>25/06/2018.</v>
      </c>
      <c r="E402" s="5" t="s">
        <v>10</v>
      </c>
      <c r="F402" s="5" t="s">
        <v>1232</v>
      </c>
      <c r="G402" s="5" t="s">
        <v>11</v>
      </c>
      <c r="H402" s="5">
        <v>108</v>
      </c>
      <c r="I402" s="5" t="s">
        <v>12</v>
      </c>
      <c r="J402" s="5" t="s">
        <v>1233</v>
      </c>
      <c r="K402" s="6" t="s">
        <v>1233</v>
      </c>
      <c r="L402" s="14"/>
      <c r="M402" s="15" t="s">
        <v>1234</v>
      </c>
      <c r="N402" s="8">
        <f t="shared" si="60"/>
        <v>0</v>
      </c>
      <c r="O402" s="16"/>
    </row>
    <row r="403" spans="1:15" s="17" customFormat="1" ht="12.75" x14ac:dyDescent="0.2">
      <c r="A403" s="5">
        <f t="shared" si="66"/>
        <v>344</v>
      </c>
      <c r="B403" s="5" t="str">
        <f t="shared" si="63"/>
        <v>CO 372253,</v>
      </c>
      <c r="C403" s="5" t="str">
        <f t="shared" si="64"/>
        <v>GCN: CT03936</v>
      </c>
      <c r="D403" s="5" t="str">
        <f t="shared" si="65"/>
        <v>25/06/2018.</v>
      </c>
      <c r="E403" s="5" t="s">
        <v>10</v>
      </c>
      <c r="F403" s="5" t="s">
        <v>1235</v>
      </c>
      <c r="G403" s="5" t="s">
        <v>11</v>
      </c>
      <c r="H403" s="5">
        <v>110.4</v>
      </c>
      <c r="I403" s="5">
        <v>110.4</v>
      </c>
      <c r="J403" s="5" t="s">
        <v>1236</v>
      </c>
      <c r="K403" s="6" t="s">
        <v>1236</v>
      </c>
      <c r="L403" s="14"/>
      <c r="M403" s="15" t="s">
        <v>1237</v>
      </c>
      <c r="N403" s="8">
        <f t="shared" si="60"/>
        <v>0</v>
      </c>
      <c r="O403" s="16"/>
    </row>
    <row r="404" spans="1:15" s="17" customFormat="1" ht="12.75" x14ac:dyDescent="0.2">
      <c r="A404" s="5">
        <f t="shared" si="66"/>
        <v>345</v>
      </c>
      <c r="B404" s="5" t="str">
        <f t="shared" si="63"/>
        <v>CO 372254,</v>
      </c>
      <c r="C404" s="5" t="str">
        <f t="shared" si="64"/>
        <v>GCN: CT03937</v>
      </c>
      <c r="D404" s="5" t="str">
        <f t="shared" si="65"/>
        <v>25/06/2018.</v>
      </c>
      <c r="E404" s="5" t="s">
        <v>10</v>
      </c>
      <c r="F404" s="5" t="s">
        <v>1238</v>
      </c>
      <c r="G404" s="5" t="s">
        <v>11</v>
      </c>
      <c r="H404" s="5">
        <v>110.9</v>
      </c>
      <c r="I404" s="5">
        <v>110.9</v>
      </c>
      <c r="J404" s="5" t="s">
        <v>1239</v>
      </c>
      <c r="K404" s="6" t="s">
        <v>1239</v>
      </c>
      <c r="L404" s="14"/>
      <c r="M404" s="15" t="s">
        <v>1240</v>
      </c>
      <c r="N404" s="8">
        <f t="shared" si="60"/>
        <v>0</v>
      </c>
      <c r="O404" s="16"/>
    </row>
    <row r="405" spans="1:15" s="17" customFormat="1" ht="12.75" x14ac:dyDescent="0.2">
      <c r="A405" s="5">
        <f t="shared" si="66"/>
        <v>346</v>
      </c>
      <c r="B405" s="5" t="str">
        <f t="shared" si="63"/>
        <v>CO 372255,</v>
      </c>
      <c r="C405" s="5" t="str">
        <f t="shared" si="64"/>
        <v>GCN: CT03938</v>
      </c>
      <c r="D405" s="5" t="str">
        <f t="shared" si="65"/>
        <v>25/06/2018.</v>
      </c>
      <c r="E405" s="5" t="s">
        <v>10</v>
      </c>
      <c r="F405" s="5" t="s">
        <v>1241</v>
      </c>
      <c r="G405" s="5" t="s">
        <v>11</v>
      </c>
      <c r="H405" s="5">
        <v>110.9</v>
      </c>
      <c r="I405" s="5">
        <v>110.9</v>
      </c>
      <c r="J405" s="5" t="s">
        <v>1242</v>
      </c>
      <c r="K405" s="6" t="s">
        <v>1242</v>
      </c>
      <c r="L405" s="14"/>
      <c r="M405" s="15" t="s">
        <v>1243</v>
      </c>
      <c r="N405" s="8">
        <f t="shared" si="60"/>
        <v>0</v>
      </c>
      <c r="O405" s="16"/>
    </row>
    <row r="406" spans="1:15" s="17" customFormat="1" ht="12.75" x14ac:dyDescent="0.2">
      <c r="A406" s="5">
        <f t="shared" si="66"/>
        <v>347</v>
      </c>
      <c r="B406" s="5" t="str">
        <f t="shared" si="63"/>
        <v>CO 372256,</v>
      </c>
      <c r="C406" s="5" t="str">
        <f t="shared" si="64"/>
        <v>GCN: CT03939</v>
      </c>
      <c r="D406" s="5" t="str">
        <f t="shared" si="65"/>
        <v>25/06/2018.</v>
      </c>
      <c r="E406" s="5" t="s">
        <v>10</v>
      </c>
      <c r="F406" s="5" t="s">
        <v>1244</v>
      </c>
      <c r="G406" s="5" t="s">
        <v>11</v>
      </c>
      <c r="H406" s="5">
        <v>105.1</v>
      </c>
      <c r="I406" s="5">
        <v>105.1</v>
      </c>
      <c r="J406" s="5" t="s">
        <v>1245</v>
      </c>
      <c r="K406" s="6" t="s">
        <v>1245</v>
      </c>
      <c r="L406" s="14"/>
      <c r="M406" s="15" t="s">
        <v>1246</v>
      </c>
      <c r="N406" s="8">
        <f t="shared" si="60"/>
        <v>0</v>
      </c>
      <c r="O406" s="16"/>
    </row>
    <row r="407" spans="1:15" s="17" customFormat="1" ht="12.75" x14ac:dyDescent="0.2">
      <c r="A407" s="5">
        <f t="shared" si="66"/>
        <v>348</v>
      </c>
      <c r="B407" s="5" t="str">
        <f t="shared" si="63"/>
        <v>CO 372257,</v>
      </c>
      <c r="C407" s="5" t="str">
        <f t="shared" si="64"/>
        <v>GCN: CT03940</v>
      </c>
      <c r="D407" s="5" t="str">
        <f t="shared" si="65"/>
        <v>25/06/2018.</v>
      </c>
      <c r="E407" s="5" t="s">
        <v>10</v>
      </c>
      <c r="F407" s="5" t="s">
        <v>1247</v>
      </c>
      <c r="G407" s="5" t="s">
        <v>11</v>
      </c>
      <c r="H407" s="5">
        <v>105.1</v>
      </c>
      <c r="I407" s="5">
        <v>105.1</v>
      </c>
      <c r="J407" s="5" t="s">
        <v>1248</v>
      </c>
      <c r="K407" s="6" t="s">
        <v>1248</v>
      </c>
      <c r="L407" s="14"/>
      <c r="M407" s="15" t="s">
        <v>1249</v>
      </c>
      <c r="N407" s="8">
        <f t="shared" si="60"/>
        <v>0</v>
      </c>
      <c r="O407" s="16"/>
    </row>
    <row r="408" spans="1:15" s="17" customFormat="1" ht="12.75" x14ac:dyDescent="0.2">
      <c r="A408" s="5">
        <f t="shared" si="66"/>
        <v>349</v>
      </c>
      <c r="B408" s="5" t="str">
        <f t="shared" si="63"/>
        <v>CO 372258,</v>
      </c>
      <c r="C408" s="5" t="str">
        <f t="shared" si="64"/>
        <v>GCN: CT03941</v>
      </c>
      <c r="D408" s="5" t="str">
        <f t="shared" si="65"/>
        <v>25/06/2018.</v>
      </c>
      <c r="E408" s="5" t="s">
        <v>10</v>
      </c>
      <c r="F408" s="5" t="s">
        <v>1250</v>
      </c>
      <c r="G408" s="5" t="s">
        <v>11</v>
      </c>
      <c r="H408" s="5">
        <v>105.6</v>
      </c>
      <c r="I408" s="5">
        <v>105.6</v>
      </c>
      <c r="J408" s="5" t="s">
        <v>1251</v>
      </c>
      <c r="K408" s="6" t="s">
        <v>1251</v>
      </c>
      <c r="L408" s="14"/>
      <c r="M408" s="15" t="s">
        <v>1252</v>
      </c>
      <c r="N408" s="8">
        <f t="shared" ref="N408:N473" si="67">H408-I408</f>
        <v>0</v>
      </c>
      <c r="O408" s="16"/>
    </row>
    <row r="409" spans="1:15" s="17" customFormat="1" ht="12.75" x14ac:dyDescent="0.2">
      <c r="A409" s="5">
        <f t="shared" si="66"/>
        <v>350</v>
      </c>
      <c r="B409" s="5" t="str">
        <f t="shared" si="63"/>
        <v>CO 372259,</v>
      </c>
      <c r="C409" s="5" t="str">
        <f t="shared" si="64"/>
        <v>GCN: CT03942</v>
      </c>
      <c r="D409" s="5" t="str">
        <f t="shared" si="65"/>
        <v>25/06/2018.</v>
      </c>
      <c r="E409" s="5" t="s">
        <v>10</v>
      </c>
      <c r="F409" s="5" t="s">
        <v>1253</v>
      </c>
      <c r="G409" s="5" t="s">
        <v>11</v>
      </c>
      <c r="H409" s="5">
        <v>108</v>
      </c>
      <c r="I409" s="5" t="s">
        <v>12</v>
      </c>
      <c r="J409" s="5" t="s">
        <v>1254</v>
      </c>
      <c r="K409" s="6" t="s">
        <v>1254</v>
      </c>
      <c r="L409" s="14"/>
      <c r="M409" s="15" t="s">
        <v>1255</v>
      </c>
      <c r="N409" s="8">
        <f t="shared" si="67"/>
        <v>0</v>
      </c>
      <c r="O409" s="16"/>
    </row>
    <row r="410" spans="1:15" s="17" customFormat="1" ht="12.75" x14ac:dyDescent="0.2">
      <c r="A410" s="5">
        <f t="shared" si="66"/>
        <v>351</v>
      </c>
      <c r="B410" s="5" t="str">
        <f t="shared" si="63"/>
        <v>CO 372260,</v>
      </c>
      <c r="C410" s="5" t="str">
        <f t="shared" si="64"/>
        <v>GCN: CT03943</v>
      </c>
      <c r="D410" s="5" t="str">
        <f t="shared" si="65"/>
        <v>25/06/2018.</v>
      </c>
      <c r="E410" s="5" t="s">
        <v>10</v>
      </c>
      <c r="F410" s="5" t="s">
        <v>1256</v>
      </c>
      <c r="G410" s="5" t="s">
        <v>11</v>
      </c>
      <c r="H410" s="5">
        <v>108</v>
      </c>
      <c r="I410" s="5" t="s">
        <v>12</v>
      </c>
      <c r="J410" s="5" t="s">
        <v>1257</v>
      </c>
      <c r="K410" s="6" t="s">
        <v>1257</v>
      </c>
      <c r="L410" s="14"/>
      <c r="M410" s="15" t="s">
        <v>1258</v>
      </c>
      <c r="N410" s="8">
        <f t="shared" si="67"/>
        <v>0</v>
      </c>
      <c r="O410" s="16"/>
    </row>
    <row r="411" spans="1:15" s="17" customFormat="1" ht="12.75" x14ac:dyDescent="0.2">
      <c r="A411" s="5">
        <f t="shared" si="66"/>
        <v>352</v>
      </c>
      <c r="B411" s="5" t="str">
        <f t="shared" si="63"/>
        <v>CO 372261,</v>
      </c>
      <c r="C411" s="5" t="str">
        <f t="shared" si="64"/>
        <v>GCN: CT03944</v>
      </c>
      <c r="D411" s="5" t="str">
        <f t="shared" si="65"/>
        <v>25/06/2018.</v>
      </c>
      <c r="E411" s="5" t="s">
        <v>10</v>
      </c>
      <c r="F411" s="5" t="s">
        <v>1259</v>
      </c>
      <c r="G411" s="5" t="s">
        <v>11</v>
      </c>
      <c r="H411" s="5">
        <v>108</v>
      </c>
      <c r="I411" s="5" t="s">
        <v>12</v>
      </c>
      <c r="J411" s="5" t="s">
        <v>1260</v>
      </c>
      <c r="K411" s="6" t="s">
        <v>1260</v>
      </c>
      <c r="L411" s="14"/>
      <c r="M411" s="15" t="s">
        <v>1261</v>
      </c>
      <c r="N411" s="8">
        <f t="shared" si="67"/>
        <v>0</v>
      </c>
      <c r="O411" s="16"/>
    </row>
    <row r="412" spans="1:15" s="17" customFormat="1" ht="12.75" x14ac:dyDescent="0.2">
      <c r="A412" s="5">
        <f t="shared" si="66"/>
        <v>353</v>
      </c>
      <c r="B412" s="5" t="str">
        <f t="shared" si="63"/>
        <v>CO 372262,</v>
      </c>
      <c r="C412" s="5" t="str">
        <f t="shared" si="64"/>
        <v>GCN: CT03945</v>
      </c>
      <c r="D412" s="5" t="str">
        <f t="shared" si="65"/>
        <v>25/06/2018.</v>
      </c>
      <c r="E412" s="5" t="s">
        <v>10</v>
      </c>
      <c r="F412" s="5" t="s">
        <v>1262</v>
      </c>
      <c r="G412" s="5" t="s">
        <v>11</v>
      </c>
      <c r="H412" s="5">
        <v>108</v>
      </c>
      <c r="I412" s="5" t="s">
        <v>12</v>
      </c>
      <c r="J412" s="5" t="s">
        <v>1263</v>
      </c>
      <c r="K412" s="6" t="s">
        <v>1263</v>
      </c>
      <c r="L412" s="14"/>
      <c r="M412" s="15" t="s">
        <v>1264</v>
      </c>
      <c r="N412" s="8">
        <f t="shared" si="67"/>
        <v>0</v>
      </c>
      <c r="O412" s="16"/>
    </row>
    <row r="413" spans="1:15" s="17" customFormat="1" ht="12.75" x14ac:dyDescent="0.2">
      <c r="A413" s="5">
        <f t="shared" si="66"/>
        <v>354</v>
      </c>
      <c r="B413" s="5" t="str">
        <f t="shared" si="63"/>
        <v>CO 372263,</v>
      </c>
      <c r="C413" s="5" t="str">
        <f t="shared" si="64"/>
        <v>GCN: CT03946</v>
      </c>
      <c r="D413" s="5" t="str">
        <f t="shared" si="65"/>
        <v>25/06/2018.</v>
      </c>
      <c r="E413" s="5" t="s">
        <v>10</v>
      </c>
      <c r="F413" s="5" t="s">
        <v>1265</v>
      </c>
      <c r="G413" s="5" t="s">
        <v>11</v>
      </c>
      <c r="H413" s="5">
        <v>108</v>
      </c>
      <c r="I413" s="5" t="s">
        <v>12</v>
      </c>
      <c r="J413" s="5" t="s">
        <v>1266</v>
      </c>
      <c r="K413" s="6" t="s">
        <v>1266</v>
      </c>
      <c r="L413" s="14"/>
      <c r="M413" s="15" t="s">
        <v>1267</v>
      </c>
      <c r="N413" s="8">
        <f t="shared" si="67"/>
        <v>0</v>
      </c>
      <c r="O413" s="16"/>
    </row>
    <row r="414" spans="1:15" s="17" customFormat="1" ht="12.75" x14ac:dyDescent="0.2">
      <c r="A414" s="5">
        <f t="shared" si="66"/>
        <v>355</v>
      </c>
      <c r="B414" s="5" t="str">
        <f t="shared" si="63"/>
        <v>CO 372264,</v>
      </c>
      <c r="C414" s="5" t="str">
        <f t="shared" si="64"/>
        <v>GCN: CT03947</v>
      </c>
      <c r="D414" s="5" t="str">
        <f t="shared" si="65"/>
        <v>25/06/2018.</v>
      </c>
      <c r="E414" s="5" t="s">
        <v>10</v>
      </c>
      <c r="F414" s="5" t="s">
        <v>1268</v>
      </c>
      <c r="G414" s="5" t="s">
        <v>11</v>
      </c>
      <c r="H414" s="5">
        <v>108</v>
      </c>
      <c r="I414" s="5" t="s">
        <v>12</v>
      </c>
      <c r="J414" s="5" t="s">
        <v>1269</v>
      </c>
      <c r="K414" s="6" t="s">
        <v>1269</v>
      </c>
      <c r="L414" s="14"/>
      <c r="M414" s="15" t="s">
        <v>1270</v>
      </c>
      <c r="N414" s="8">
        <f t="shared" si="67"/>
        <v>0</v>
      </c>
      <c r="O414" s="16"/>
    </row>
    <row r="415" spans="1:15" s="17" customFormat="1" ht="12.75" x14ac:dyDescent="0.2">
      <c r="A415" s="5">
        <f t="shared" si="66"/>
        <v>356</v>
      </c>
      <c r="B415" s="5" t="str">
        <f t="shared" si="63"/>
        <v>CO 372265,</v>
      </c>
      <c r="C415" s="5" t="str">
        <f t="shared" si="64"/>
        <v>GCN: CT03948</v>
      </c>
      <c r="D415" s="5" t="str">
        <f t="shared" si="65"/>
        <v>25/06/2018.</v>
      </c>
      <c r="E415" s="5" t="s">
        <v>10</v>
      </c>
      <c r="F415" s="5" t="s">
        <v>1271</v>
      </c>
      <c r="G415" s="5" t="s">
        <v>11</v>
      </c>
      <c r="H415" s="5">
        <v>108</v>
      </c>
      <c r="I415" s="5" t="s">
        <v>12</v>
      </c>
      <c r="J415" s="5" t="s">
        <v>1272</v>
      </c>
      <c r="K415" s="6" t="s">
        <v>1272</v>
      </c>
      <c r="L415" s="14"/>
      <c r="M415" s="15" t="s">
        <v>1273</v>
      </c>
      <c r="N415" s="8">
        <f t="shared" si="67"/>
        <v>0</v>
      </c>
      <c r="O415" s="16"/>
    </row>
    <row r="416" spans="1:15" s="17" customFormat="1" ht="12.75" x14ac:dyDescent="0.2">
      <c r="A416" s="5">
        <f t="shared" si="66"/>
        <v>357</v>
      </c>
      <c r="B416" s="5" t="str">
        <f t="shared" si="63"/>
        <v>CO 372266,</v>
      </c>
      <c r="C416" s="5" t="str">
        <f t="shared" si="64"/>
        <v>GCN: CT03949</v>
      </c>
      <c r="D416" s="5" t="str">
        <f t="shared" si="65"/>
        <v>25/06/2018.</v>
      </c>
      <c r="E416" s="5" t="s">
        <v>10</v>
      </c>
      <c r="F416" s="5" t="s">
        <v>1274</v>
      </c>
      <c r="G416" s="5" t="s">
        <v>11</v>
      </c>
      <c r="H416" s="5">
        <v>108</v>
      </c>
      <c r="I416" s="5" t="s">
        <v>12</v>
      </c>
      <c r="J416" s="5" t="s">
        <v>1275</v>
      </c>
      <c r="K416" s="6" t="s">
        <v>1275</v>
      </c>
      <c r="L416" s="14"/>
      <c r="M416" s="15" t="s">
        <v>1276</v>
      </c>
      <c r="N416" s="8">
        <f t="shared" si="67"/>
        <v>0</v>
      </c>
      <c r="O416" s="16"/>
    </row>
    <row r="417" spans="1:15" s="17" customFormat="1" ht="12.75" x14ac:dyDescent="0.2">
      <c r="A417" s="5">
        <f t="shared" si="66"/>
        <v>358</v>
      </c>
      <c r="B417" s="5" t="str">
        <f t="shared" si="63"/>
        <v>CO 372267,</v>
      </c>
      <c r="C417" s="5" t="str">
        <f t="shared" si="64"/>
        <v>GCN: CT03950</v>
      </c>
      <c r="D417" s="5" t="str">
        <f t="shared" si="65"/>
        <v>25/06/2018.</v>
      </c>
      <c r="E417" s="5" t="s">
        <v>10</v>
      </c>
      <c r="F417" s="5" t="s">
        <v>1277</v>
      </c>
      <c r="G417" s="5" t="s">
        <v>11</v>
      </c>
      <c r="H417" s="5">
        <v>108</v>
      </c>
      <c r="I417" s="5" t="s">
        <v>12</v>
      </c>
      <c r="J417" s="5" t="s">
        <v>1278</v>
      </c>
      <c r="K417" s="6" t="s">
        <v>1278</v>
      </c>
      <c r="L417" s="14"/>
      <c r="M417" s="15" t="s">
        <v>1279</v>
      </c>
      <c r="N417" s="8">
        <f t="shared" si="67"/>
        <v>0</v>
      </c>
      <c r="O417" s="16"/>
    </row>
    <row r="418" spans="1:15" s="17" customFormat="1" ht="12.75" x14ac:dyDescent="0.2">
      <c r="A418" s="5">
        <f t="shared" si="66"/>
        <v>359</v>
      </c>
      <c r="B418" s="5" t="str">
        <f t="shared" si="63"/>
        <v>CO 372268,</v>
      </c>
      <c r="C418" s="5" t="str">
        <f t="shared" si="64"/>
        <v>GCN: CT03951</v>
      </c>
      <c r="D418" s="5" t="str">
        <f t="shared" si="65"/>
        <v>25/06/2018.</v>
      </c>
      <c r="E418" s="5" t="s">
        <v>10</v>
      </c>
      <c r="F418" s="5" t="s">
        <v>1280</v>
      </c>
      <c r="G418" s="5" t="s">
        <v>11</v>
      </c>
      <c r="H418" s="5">
        <v>120</v>
      </c>
      <c r="I418" s="5" t="s">
        <v>59</v>
      </c>
      <c r="J418" s="5" t="s">
        <v>1281</v>
      </c>
      <c r="K418" s="6" t="s">
        <v>1281</v>
      </c>
      <c r="L418" s="14"/>
      <c r="M418" s="15" t="s">
        <v>1282</v>
      </c>
      <c r="N418" s="8">
        <f t="shared" si="67"/>
        <v>0</v>
      </c>
      <c r="O418" s="16"/>
    </row>
    <row r="419" spans="1:15" s="17" customFormat="1" ht="12.75" x14ac:dyDescent="0.2">
      <c r="A419" s="42">
        <f t="shared" si="66"/>
        <v>360</v>
      </c>
      <c r="B419" s="42" t="str">
        <f t="shared" si="63"/>
        <v>CO 372269,</v>
      </c>
      <c r="C419" s="42" t="str">
        <f t="shared" si="64"/>
        <v>GCN: CT03952</v>
      </c>
      <c r="D419" s="42" t="str">
        <f t="shared" si="65"/>
        <v>25/06/2018.</v>
      </c>
      <c r="E419" s="42" t="s">
        <v>10</v>
      </c>
      <c r="F419" s="42" t="s">
        <v>1283</v>
      </c>
      <c r="G419" s="42" t="s">
        <v>11</v>
      </c>
      <c r="H419" s="42">
        <v>175.5</v>
      </c>
      <c r="I419" s="42">
        <v>175.5</v>
      </c>
      <c r="J419" s="42" t="s">
        <v>1284</v>
      </c>
      <c r="K419" s="46" t="s">
        <v>1284</v>
      </c>
      <c r="L419" s="43"/>
      <c r="M419" s="15" t="s">
        <v>1285</v>
      </c>
      <c r="N419" s="8">
        <f t="shared" si="67"/>
        <v>0</v>
      </c>
      <c r="O419" s="16"/>
    </row>
    <row r="420" spans="1:15" x14ac:dyDescent="0.25">
      <c r="A420" s="127" t="s">
        <v>1286</v>
      </c>
      <c r="B420" s="127"/>
      <c r="C420" s="127"/>
      <c r="D420" s="127"/>
      <c r="E420" s="127"/>
      <c r="F420" s="127"/>
      <c r="G420" s="127"/>
      <c r="H420" s="39">
        <f>SUM(H391:H419)</f>
        <v>3303</v>
      </c>
      <c r="I420" s="40" t="e">
        <f>#REF!</f>
        <v>#REF!</v>
      </c>
      <c r="J420" s="41"/>
      <c r="K420" s="41"/>
      <c r="L420" s="41"/>
      <c r="M420" s="1"/>
      <c r="N420" s="8" t="e">
        <f t="shared" si="67"/>
        <v>#REF!</v>
      </c>
    </row>
    <row r="421" spans="1:15" ht="15.75" x14ac:dyDescent="0.25">
      <c r="A421" s="124" t="s">
        <v>1287</v>
      </c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4"/>
      <c r="M421" s="1"/>
      <c r="N421" s="8">
        <f t="shared" si="67"/>
        <v>0</v>
      </c>
    </row>
    <row r="422" spans="1:15" s="25" customFormat="1" x14ac:dyDescent="0.25">
      <c r="A422" s="5">
        <f>A419+1</f>
        <v>361</v>
      </c>
      <c r="B422" s="5" t="str">
        <f t="shared" ref="B422:B434" si="68">MID(M422,78,10)</f>
        <v xml:space="preserve"> CN 461195</v>
      </c>
      <c r="C422" s="5" t="str">
        <f t="shared" ref="C422:C434" si="69">MID(M422,103,13)</f>
        <v xml:space="preserve"> GCN: CT03386</v>
      </c>
      <c r="D422" s="5" t="str">
        <f t="shared" ref="D422:D434" si="70">MID(M422,145,11)</f>
        <v xml:space="preserve"> 01/06/2018</v>
      </c>
      <c r="E422" s="5" t="s">
        <v>1288</v>
      </c>
      <c r="F422" s="5" t="s">
        <v>215</v>
      </c>
      <c r="G422" s="5" t="s">
        <v>1289</v>
      </c>
      <c r="H422" s="5">
        <v>181</v>
      </c>
      <c r="I422" s="5" t="s">
        <v>416</v>
      </c>
      <c r="J422" s="5" t="s">
        <v>1290</v>
      </c>
      <c r="K422" s="5" t="s">
        <v>1290</v>
      </c>
      <c r="L422" s="13"/>
      <c r="M422" s="24" t="s">
        <v>1291</v>
      </c>
      <c r="N422" s="8">
        <f t="shared" si="67"/>
        <v>0</v>
      </c>
      <c r="O422" s="16"/>
    </row>
    <row r="423" spans="1:15" s="25" customFormat="1" x14ac:dyDescent="0.25">
      <c r="A423" s="5">
        <f t="shared" ref="A423:A434" si="71">A422+1</f>
        <v>362</v>
      </c>
      <c r="B423" s="5" t="str">
        <f t="shared" si="68"/>
        <v xml:space="preserve"> CN 461196</v>
      </c>
      <c r="C423" s="5" t="str">
        <f t="shared" si="69"/>
        <v xml:space="preserve"> GCN: CT03387</v>
      </c>
      <c r="D423" s="5" t="str">
        <f t="shared" si="70"/>
        <v xml:space="preserve"> 01/06/2018</v>
      </c>
      <c r="E423" s="5" t="s">
        <v>1288</v>
      </c>
      <c r="F423" s="5" t="s">
        <v>218</v>
      </c>
      <c r="G423" s="5" t="s">
        <v>1289</v>
      </c>
      <c r="H423" s="5">
        <v>120</v>
      </c>
      <c r="I423" s="5" t="s">
        <v>59</v>
      </c>
      <c r="J423" s="5" t="s">
        <v>1292</v>
      </c>
      <c r="K423" s="5" t="s">
        <v>1292</v>
      </c>
      <c r="L423" s="13"/>
      <c r="M423" s="24" t="s">
        <v>1293</v>
      </c>
      <c r="N423" s="8">
        <f t="shared" si="67"/>
        <v>0</v>
      </c>
      <c r="O423" s="16"/>
    </row>
    <row r="424" spans="1:15" s="25" customFormat="1" x14ac:dyDescent="0.25">
      <c r="A424" s="5">
        <f t="shared" si="71"/>
        <v>363</v>
      </c>
      <c r="B424" s="5" t="str">
        <f t="shared" si="68"/>
        <v xml:space="preserve"> CN 461197</v>
      </c>
      <c r="C424" s="5" t="str">
        <f t="shared" si="69"/>
        <v xml:space="preserve"> GCN: CT03388</v>
      </c>
      <c r="D424" s="5" t="str">
        <f t="shared" si="70"/>
        <v xml:space="preserve"> 01/06/2018</v>
      </c>
      <c r="E424" s="5" t="s">
        <v>1288</v>
      </c>
      <c r="F424" s="5" t="s">
        <v>221</v>
      </c>
      <c r="G424" s="5" t="s">
        <v>1289</v>
      </c>
      <c r="H424" s="5">
        <v>120</v>
      </c>
      <c r="I424" s="5" t="s">
        <v>59</v>
      </c>
      <c r="J424" s="5" t="s">
        <v>1294</v>
      </c>
      <c r="K424" s="5" t="s">
        <v>1294</v>
      </c>
      <c r="L424" s="13"/>
      <c r="M424" s="24" t="s">
        <v>1295</v>
      </c>
      <c r="N424" s="8">
        <f t="shared" si="67"/>
        <v>0</v>
      </c>
      <c r="O424" s="16"/>
    </row>
    <row r="425" spans="1:15" s="25" customFormat="1" x14ac:dyDescent="0.25">
      <c r="A425" s="5">
        <f t="shared" si="71"/>
        <v>364</v>
      </c>
      <c r="B425" s="5" t="str">
        <f t="shared" si="68"/>
        <v xml:space="preserve"> CN 461198</v>
      </c>
      <c r="C425" s="5" t="str">
        <f t="shared" si="69"/>
        <v xml:space="preserve"> GCN: CT03389</v>
      </c>
      <c r="D425" s="5" t="str">
        <f t="shared" si="70"/>
        <v xml:space="preserve"> 01/06/2018</v>
      </c>
      <c r="E425" s="5" t="s">
        <v>1288</v>
      </c>
      <c r="F425" s="5" t="s">
        <v>224</v>
      </c>
      <c r="G425" s="5" t="s">
        <v>1289</v>
      </c>
      <c r="H425" s="5">
        <v>120</v>
      </c>
      <c r="I425" s="5" t="s">
        <v>59</v>
      </c>
      <c r="J425" s="5" t="s">
        <v>1296</v>
      </c>
      <c r="K425" s="5" t="s">
        <v>1296</v>
      </c>
      <c r="L425" s="13"/>
      <c r="M425" s="24" t="s">
        <v>1297</v>
      </c>
      <c r="N425" s="8">
        <f t="shared" si="67"/>
        <v>0</v>
      </c>
      <c r="O425" s="16"/>
    </row>
    <row r="426" spans="1:15" s="25" customFormat="1" x14ac:dyDescent="0.25">
      <c r="A426" s="5">
        <f t="shared" si="71"/>
        <v>365</v>
      </c>
      <c r="B426" s="5" t="str">
        <f t="shared" si="68"/>
        <v xml:space="preserve"> CN 461199</v>
      </c>
      <c r="C426" s="5" t="str">
        <f t="shared" si="69"/>
        <v xml:space="preserve"> GCN: CT03390</v>
      </c>
      <c r="D426" s="5" t="str">
        <f t="shared" si="70"/>
        <v xml:space="preserve"> 01/06/2018</v>
      </c>
      <c r="E426" s="5" t="s">
        <v>1288</v>
      </c>
      <c r="F426" s="5" t="s">
        <v>227</v>
      </c>
      <c r="G426" s="5" t="s">
        <v>1289</v>
      </c>
      <c r="H426" s="5">
        <v>120</v>
      </c>
      <c r="I426" s="5" t="s">
        <v>59</v>
      </c>
      <c r="J426" s="5" t="s">
        <v>1298</v>
      </c>
      <c r="K426" s="5" t="s">
        <v>1298</v>
      </c>
      <c r="L426" s="13"/>
      <c r="M426" s="24" t="s">
        <v>1299</v>
      </c>
      <c r="N426" s="8">
        <f t="shared" si="67"/>
        <v>0</v>
      </c>
      <c r="O426" s="16"/>
    </row>
    <row r="427" spans="1:15" s="25" customFormat="1" x14ac:dyDescent="0.25">
      <c r="A427" s="5">
        <f t="shared" si="71"/>
        <v>366</v>
      </c>
      <c r="B427" s="5" t="str">
        <f t="shared" si="68"/>
        <v xml:space="preserve"> CN 461200</v>
      </c>
      <c r="C427" s="5" t="str">
        <f t="shared" si="69"/>
        <v xml:space="preserve"> GCN: CT03391</v>
      </c>
      <c r="D427" s="5" t="str">
        <f t="shared" si="70"/>
        <v xml:space="preserve"> 01/06/2018</v>
      </c>
      <c r="E427" s="5" t="s">
        <v>1288</v>
      </c>
      <c r="F427" s="5" t="s">
        <v>230</v>
      </c>
      <c r="G427" s="5" t="s">
        <v>1289</v>
      </c>
      <c r="H427" s="5">
        <v>120</v>
      </c>
      <c r="I427" s="5" t="s">
        <v>59</v>
      </c>
      <c r="J427" s="5" t="s">
        <v>1300</v>
      </c>
      <c r="K427" s="5" t="s">
        <v>1300</v>
      </c>
      <c r="L427" s="13"/>
      <c r="M427" s="24" t="s">
        <v>1301</v>
      </c>
      <c r="N427" s="8">
        <f t="shared" si="67"/>
        <v>0</v>
      </c>
      <c r="O427" s="16"/>
    </row>
    <row r="428" spans="1:15" s="25" customFormat="1" x14ac:dyDescent="0.25">
      <c r="A428" s="5">
        <f t="shared" si="71"/>
        <v>367</v>
      </c>
      <c r="B428" s="5" t="str">
        <f t="shared" si="68"/>
        <v xml:space="preserve"> CN 461201</v>
      </c>
      <c r="C428" s="5" t="str">
        <f t="shared" si="69"/>
        <v xml:space="preserve"> GCN: CT03392</v>
      </c>
      <c r="D428" s="5" t="str">
        <f t="shared" si="70"/>
        <v xml:space="preserve"> 01/06/2018</v>
      </c>
      <c r="E428" s="5" t="s">
        <v>1288</v>
      </c>
      <c r="F428" s="5" t="s">
        <v>233</v>
      </c>
      <c r="G428" s="5" t="s">
        <v>1289</v>
      </c>
      <c r="H428" s="5">
        <v>120</v>
      </c>
      <c r="I428" s="5" t="s">
        <v>59</v>
      </c>
      <c r="J428" s="5" t="s">
        <v>1302</v>
      </c>
      <c r="K428" s="5" t="s">
        <v>1302</v>
      </c>
      <c r="L428" s="13"/>
      <c r="M428" s="24" t="s">
        <v>1303</v>
      </c>
      <c r="N428" s="8">
        <f t="shared" si="67"/>
        <v>0</v>
      </c>
      <c r="O428" s="16"/>
    </row>
    <row r="429" spans="1:15" s="25" customFormat="1" x14ac:dyDescent="0.25">
      <c r="A429" s="5">
        <f t="shared" si="71"/>
        <v>368</v>
      </c>
      <c r="B429" s="5" t="str">
        <f t="shared" si="68"/>
        <v xml:space="preserve"> CN 461202</v>
      </c>
      <c r="C429" s="5" t="str">
        <f t="shared" si="69"/>
        <v xml:space="preserve"> GCN: CT03393</v>
      </c>
      <c r="D429" s="5" t="str">
        <f t="shared" si="70"/>
        <v xml:space="preserve"> 01/06/2018</v>
      </c>
      <c r="E429" s="5" t="s">
        <v>1288</v>
      </c>
      <c r="F429" s="5" t="s">
        <v>236</v>
      </c>
      <c r="G429" s="5" t="s">
        <v>1289</v>
      </c>
      <c r="H429" s="5">
        <v>120</v>
      </c>
      <c r="I429" s="5" t="s">
        <v>59</v>
      </c>
      <c r="J429" s="5" t="s">
        <v>1304</v>
      </c>
      <c r="K429" s="5" t="s">
        <v>1304</v>
      </c>
      <c r="L429" s="13"/>
      <c r="M429" s="24" t="s">
        <v>1305</v>
      </c>
      <c r="N429" s="8">
        <f t="shared" si="67"/>
        <v>0</v>
      </c>
      <c r="O429" s="16"/>
    </row>
    <row r="430" spans="1:15" s="25" customFormat="1" x14ac:dyDescent="0.25">
      <c r="A430" s="5">
        <f t="shared" si="71"/>
        <v>369</v>
      </c>
      <c r="B430" s="5" t="str">
        <f t="shared" si="68"/>
        <v xml:space="preserve"> CN 461203</v>
      </c>
      <c r="C430" s="5" t="str">
        <f t="shared" si="69"/>
        <v xml:space="preserve"> GCN: CT03394</v>
      </c>
      <c r="D430" s="5" t="str">
        <f t="shared" si="70"/>
        <v xml:space="preserve"> 01/06/2018</v>
      </c>
      <c r="E430" s="5" t="s">
        <v>1288</v>
      </c>
      <c r="F430" s="5" t="s">
        <v>239</v>
      </c>
      <c r="G430" s="5" t="s">
        <v>1289</v>
      </c>
      <c r="H430" s="5">
        <v>120</v>
      </c>
      <c r="I430" s="5" t="s">
        <v>59</v>
      </c>
      <c r="J430" s="5" t="s">
        <v>1306</v>
      </c>
      <c r="K430" s="5" t="s">
        <v>1306</v>
      </c>
      <c r="L430" s="13"/>
      <c r="M430" s="24" t="s">
        <v>1307</v>
      </c>
      <c r="N430" s="8">
        <f t="shared" si="67"/>
        <v>0</v>
      </c>
      <c r="O430" s="16"/>
    </row>
    <row r="431" spans="1:15" s="25" customFormat="1" x14ac:dyDescent="0.25">
      <c r="A431" s="5">
        <f t="shared" si="71"/>
        <v>370</v>
      </c>
      <c r="B431" s="5" t="str">
        <f t="shared" si="68"/>
        <v xml:space="preserve"> CN 461204</v>
      </c>
      <c r="C431" s="5" t="str">
        <f t="shared" si="69"/>
        <v xml:space="preserve"> GCN: CT03395</v>
      </c>
      <c r="D431" s="5" t="str">
        <f t="shared" si="70"/>
        <v xml:space="preserve"> 01/06/2018</v>
      </c>
      <c r="E431" s="5" t="s">
        <v>1288</v>
      </c>
      <c r="F431" s="5" t="s">
        <v>242</v>
      </c>
      <c r="G431" s="5" t="s">
        <v>1289</v>
      </c>
      <c r="H431" s="5">
        <v>120</v>
      </c>
      <c r="I431" s="5" t="s">
        <v>59</v>
      </c>
      <c r="J431" s="5" t="s">
        <v>1308</v>
      </c>
      <c r="K431" s="5" t="s">
        <v>1308</v>
      </c>
      <c r="L431" s="13"/>
      <c r="M431" s="24" t="s">
        <v>1309</v>
      </c>
      <c r="N431" s="8">
        <f t="shared" si="67"/>
        <v>0</v>
      </c>
      <c r="O431" s="16"/>
    </row>
    <row r="432" spans="1:15" s="25" customFormat="1" x14ac:dyDescent="0.25">
      <c r="A432" s="5">
        <f t="shared" si="71"/>
        <v>371</v>
      </c>
      <c r="B432" s="5" t="str">
        <f t="shared" si="68"/>
        <v xml:space="preserve"> CN 461205</v>
      </c>
      <c r="C432" s="5" t="str">
        <f t="shared" si="69"/>
        <v xml:space="preserve"> GCN: CT03396</v>
      </c>
      <c r="D432" s="5" t="str">
        <f t="shared" si="70"/>
        <v xml:space="preserve"> 01/06/2018</v>
      </c>
      <c r="E432" s="5" t="s">
        <v>1288</v>
      </c>
      <c r="F432" s="5" t="s">
        <v>245</v>
      </c>
      <c r="G432" s="5" t="s">
        <v>1289</v>
      </c>
      <c r="H432" s="5">
        <v>120</v>
      </c>
      <c r="I432" s="5" t="s">
        <v>59</v>
      </c>
      <c r="J432" s="5" t="s">
        <v>1310</v>
      </c>
      <c r="K432" s="5" t="s">
        <v>1310</v>
      </c>
      <c r="L432" s="13"/>
      <c r="M432" s="24" t="s">
        <v>1311</v>
      </c>
      <c r="N432" s="8">
        <f t="shared" si="67"/>
        <v>0</v>
      </c>
      <c r="O432" s="16"/>
    </row>
    <row r="433" spans="1:21" s="25" customFormat="1" x14ac:dyDescent="0.25">
      <c r="A433" s="5">
        <f t="shared" si="71"/>
        <v>372</v>
      </c>
      <c r="B433" s="5" t="str">
        <f t="shared" si="68"/>
        <v xml:space="preserve"> CN 461206</v>
      </c>
      <c r="C433" s="5" t="str">
        <f t="shared" si="69"/>
        <v xml:space="preserve"> GCN: CT03397</v>
      </c>
      <c r="D433" s="5" t="str">
        <f t="shared" si="70"/>
        <v xml:space="preserve"> 01/06/2018</v>
      </c>
      <c r="E433" s="5" t="s">
        <v>1288</v>
      </c>
      <c r="F433" s="5" t="s">
        <v>248</v>
      </c>
      <c r="G433" s="5" t="s">
        <v>1289</v>
      </c>
      <c r="H433" s="5">
        <v>120</v>
      </c>
      <c r="I433" s="5" t="s">
        <v>59</v>
      </c>
      <c r="J433" s="5" t="s">
        <v>1312</v>
      </c>
      <c r="K433" s="5" t="s">
        <v>1312</v>
      </c>
      <c r="L433" s="13"/>
      <c r="M433" s="24" t="s">
        <v>1313</v>
      </c>
      <c r="N433" s="8">
        <f t="shared" si="67"/>
        <v>0</v>
      </c>
      <c r="O433" s="16"/>
    </row>
    <row r="434" spans="1:21" s="25" customFormat="1" x14ac:dyDescent="0.25">
      <c r="A434" s="5">
        <f t="shared" si="71"/>
        <v>373</v>
      </c>
      <c r="B434" s="5" t="str">
        <f t="shared" si="68"/>
        <v xml:space="preserve"> CN 461207</v>
      </c>
      <c r="C434" s="5" t="str">
        <f t="shared" si="69"/>
        <v xml:space="preserve"> GCN: CT03398</v>
      </c>
      <c r="D434" s="5" t="str">
        <f t="shared" si="70"/>
        <v xml:space="preserve"> 01/06/2018</v>
      </c>
      <c r="E434" s="5" t="s">
        <v>1288</v>
      </c>
      <c r="F434" s="5" t="s">
        <v>251</v>
      </c>
      <c r="G434" s="5" t="s">
        <v>1289</v>
      </c>
      <c r="H434" s="5">
        <v>171</v>
      </c>
      <c r="I434" s="5" t="s">
        <v>545</v>
      </c>
      <c r="J434" s="5" t="s">
        <v>1314</v>
      </c>
      <c r="K434" s="5" t="s">
        <v>1314</v>
      </c>
      <c r="L434" s="13"/>
      <c r="M434" s="24" t="s">
        <v>1315</v>
      </c>
      <c r="N434" s="8">
        <f t="shared" si="67"/>
        <v>0</v>
      </c>
      <c r="O434" s="16"/>
    </row>
    <row r="435" spans="1:21" x14ac:dyDescent="0.25">
      <c r="A435" s="122" t="s">
        <v>1316</v>
      </c>
      <c r="B435" s="122"/>
      <c r="C435" s="122"/>
      <c r="D435" s="122"/>
      <c r="E435" s="122"/>
      <c r="F435" s="122"/>
      <c r="G435" s="122"/>
      <c r="H435" s="20">
        <f>SUM(H422:H434)</f>
        <v>1672</v>
      </c>
      <c r="I435" s="11" t="e">
        <f>#REF!</f>
        <v>#REF!</v>
      </c>
      <c r="J435" s="12"/>
      <c r="K435" s="12"/>
      <c r="L435" s="12"/>
      <c r="M435" s="1"/>
      <c r="N435" s="8" t="e">
        <f t="shared" si="67"/>
        <v>#REF!</v>
      </c>
    </row>
    <row r="436" spans="1:21" ht="15.75" x14ac:dyDescent="0.25">
      <c r="A436" s="124" t="s">
        <v>1317</v>
      </c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4"/>
      <c r="M436" s="1"/>
      <c r="N436" s="8">
        <f t="shared" si="67"/>
        <v>0</v>
      </c>
    </row>
    <row r="437" spans="1:21" s="25" customFormat="1" x14ac:dyDescent="0.25">
      <c r="A437" s="5">
        <f>A434+1</f>
        <v>374</v>
      </c>
      <c r="B437" s="5" t="str">
        <f t="shared" ref="B437:B444" si="72">MID(M437,78,10)</f>
        <v xml:space="preserve"> CN 461208</v>
      </c>
      <c r="C437" s="5" t="str">
        <f t="shared" ref="C437:C444" si="73">MID(M437,103,13)</f>
        <v xml:space="preserve"> GCN: CT03399</v>
      </c>
      <c r="D437" s="5" t="str">
        <f t="shared" ref="D437:D444" si="74">MID(M437,145,11)</f>
        <v xml:space="preserve"> 01/06/2018</v>
      </c>
      <c r="E437" s="5" t="s">
        <v>1288</v>
      </c>
      <c r="F437" s="5" t="s">
        <v>254</v>
      </c>
      <c r="G437" s="5" t="s">
        <v>1289</v>
      </c>
      <c r="H437" s="5">
        <v>131</v>
      </c>
      <c r="I437" s="5" t="s">
        <v>361</v>
      </c>
      <c r="J437" s="5" t="s">
        <v>1318</v>
      </c>
      <c r="K437" s="5" t="s">
        <v>1318</v>
      </c>
      <c r="L437" s="13"/>
      <c r="M437" s="24" t="s">
        <v>1319</v>
      </c>
      <c r="N437" s="8">
        <f t="shared" si="67"/>
        <v>0</v>
      </c>
      <c r="O437" s="16"/>
    </row>
    <row r="438" spans="1:21" s="25" customFormat="1" x14ac:dyDescent="0.25">
      <c r="A438" s="5">
        <f t="shared" ref="A438:A444" si="75">A437+1</f>
        <v>375</v>
      </c>
      <c r="B438" s="5" t="str">
        <f t="shared" si="72"/>
        <v xml:space="preserve"> CN 461209</v>
      </c>
      <c r="C438" s="5" t="str">
        <f t="shared" si="73"/>
        <v xml:space="preserve"> GCN: CT03400</v>
      </c>
      <c r="D438" s="5" t="str">
        <f t="shared" si="74"/>
        <v xml:space="preserve"> 01/06/2018</v>
      </c>
      <c r="E438" s="5" t="s">
        <v>1288</v>
      </c>
      <c r="F438" s="5" t="s">
        <v>257</v>
      </c>
      <c r="G438" s="5" t="s">
        <v>1289</v>
      </c>
      <c r="H438" s="5">
        <v>120</v>
      </c>
      <c r="I438" s="5" t="s">
        <v>59</v>
      </c>
      <c r="J438" s="5" t="s">
        <v>1320</v>
      </c>
      <c r="K438" s="5" t="s">
        <v>1320</v>
      </c>
      <c r="L438" s="13"/>
      <c r="M438" s="24" t="s">
        <v>1321</v>
      </c>
      <c r="N438" s="8">
        <f t="shared" si="67"/>
        <v>0</v>
      </c>
      <c r="O438" s="16"/>
    </row>
    <row r="439" spans="1:21" s="25" customFormat="1" x14ac:dyDescent="0.25">
      <c r="A439" s="5">
        <f t="shared" si="75"/>
        <v>376</v>
      </c>
      <c r="B439" s="5" t="str">
        <f t="shared" si="72"/>
        <v xml:space="preserve"> CN 461210</v>
      </c>
      <c r="C439" s="5" t="str">
        <f t="shared" si="73"/>
        <v xml:space="preserve"> GCN: CT03401</v>
      </c>
      <c r="D439" s="5" t="str">
        <f t="shared" si="74"/>
        <v xml:space="preserve"> 01/06/2018</v>
      </c>
      <c r="E439" s="5" t="s">
        <v>1288</v>
      </c>
      <c r="F439" s="5" t="s">
        <v>260</v>
      </c>
      <c r="G439" s="5" t="s">
        <v>1289</v>
      </c>
      <c r="H439" s="5">
        <v>120</v>
      </c>
      <c r="I439" s="5" t="s">
        <v>59</v>
      </c>
      <c r="J439" s="5" t="s">
        <v>1322</v>
      </c>
      <c r="K439" s="5" t="s">
        <v>1322</v>
      </c>
      <c r="L439" s="13"/>
      <c r="M439" s="24" t="s">
        <v>1323</v>
      </c>
      <c r="N439" s="8">
        <f t="shared" si="67"/>
        <v>0</v>
      </c>
      <c r="O439" s="16"/>
    </row>
    <row r="440" spans="1:21" s="25" customFormat="1" x14ac:dyDescent="0.25">
      <c r="A440" s="5">
        <f t="shared" si="75"/>
        <v>377</v>
      </c>
      <c r="B440" s="5" t="str">
        <f t="shared" si="72"/>
        <v xml:space="preserve"> CN 461211</v>
      </c>
      <c r="C440" s="5" t="str">
        <f t="shared" si="73"/>
        <v xml:space="preserve"> GCN: CT03402</v>
      </c>
      <c r="D440" s="5" t="str">
        <f t="shared" si="74"/>
        <v xml:space="preserve"> 01/06/2018</v>
      </c>
      <c r="E440" s="5" t="s">
        <v>1288</v>
      </c>
      <c r="F440" s="5" t="s">
        <v>263</v>
      </c>
      <c r="G440" s="5" t="s">
        <v>1289</v>
      </c>
      <c r="H440" s="5">
        <v>120</v>
      </c>
      <c r="I440" s="5" t="s">
        <v>59</v>
      </c>
      <c r="J440" s="5" t="s">
        <v>1324</v>
      </c>
      <c r="K440" s="5" t="s">
        <v>1324</v>
      </c>
      <c r="L440" s="13"/>
      <c r="M440" s="24" t="s">
        <v>1325</v>
      </c>
      <c r="N440" s="8">
        <f t="shared" si="67"/>
        <v>0</v>
      </c>
      <c r="O440" s="16"/>
    </row>
    <row r="441" spans="1:21" s="25" customFormat="1" x14ac:dyDescent="0.25">
      <c r="A441" s="5">
        <f t="shared" si="75"/>
        <v>378</v>
      </c>
      <c r="B441" s="5" t="str">
        <f t="shared" si="72"/>
        <v xml:space="preserve"> CN 461212</v>
      </c>
      <c r="C441" s="5" t="str">
        <f t="shared" si="73"/>
        <v xml:space="preserve"> GCN: CT03403</v>
      </c>
      <c r="D441" s="5" t="str">
        <f t="shared" si="74"/>
        <v xml:space="preserve"> 01/06/2018</v>
      </c>
      <c r="E441" s="5" t="s">
        <v>1288</v>
      </c>
      <c r="F441" s="5" t="s">
        <v>266</v>
      </c>
      <c r="G441" s="5" t="s">
        <v>1289</v>
      </c>
      <c r="H441" s="5">
        <v>120</v>
      </c>
      <c r="I441" s="5" t="s">
        <v>59</v>
      </c>
      <c r="J441" s="5" t="s">
        <v>1326</v>
      </c>
      <c r="K441" s="5" t="s">
        <v>1326</v>
      </c>
      <c r="L441" s="13"/>
      <c r="M441" s="24" t="s">
        <v>1327</v>
      </c>
      <c r="N441" s="8">
        <f t="shared" si="67"/>
        <v>0</v>
      </c>
      <c r="O441" s="16"/>
    </row>
    <row r="442" spans="1:21" s="25" customFormat="1" x14ac:dyDescent="0.25">
      <c r="A442" s="5">
        <f t="shared" si="75"/>
        <v>379</v>
      </c>
      <c r="B442" s="5" t="str">
        <f t="shared" si="72"/>
        <v xml:space="preserve"> CN 461213</v>
      </c>
      <c r="C442" s="5" t="str">
        <f t="shared" si="73"/>
        <v xml:space="preserve"> GCN: CT03404</v>
      </c>
      <c r="D442" s="5" t="str">
        <f t="shared" si="74"/>
        <v xml:space="preserve"> 01/06/2018</v>
      </c>
      <c r="E442" s="5" t="s">
        <v>1288</v>
      </c>
      <c r="F442" s="5" t="s">
        <v>269</v>
      </c>
      <c r="G442" s="5" t="s">
        <v>1289</v>
      </c>
      <c r="H442" s="5">
        <v>120</v>
      </c>
      <c r="I442" s="5" t="s">
        <v>59</v>
      </c>
      <c r="J442" s="5" t="s">
        <v>1328</v>
      </c>
      <c r="K442" s="5" t="s">
        <v>1328</v>
      </c>
      <c r="L442" s="13"/>
      <c r="M442" s="24" t="s">
        <v>1329</v>
      </c>
      <c r="N442" s="8">
        <f t="shared" si="67"/>
        <v>0</v>
      </c>
      <c r="O442" s="16"/>
    </row>
    <row r="443" spans="1:21" s="71" customFormat="1" x14ac:dyDescent="0.25">
      <c r="A443" s="5">
        <f t="shared" si="75"/>
        <v>380</v>
      </c>
      <c r="B443" s="66" t="str">
        <f t="shared" si="72"/>
        <v xml:space="preserve"> CN 461214</v>
      </c>
      <c r="C443" s="66" t="str">
        <f t="shared" si="73"/>
        <v xml:space="preserve"> GCN: CT03405</v>
      </c>
      <c r="D443" s="66" t="str">
        <f t="shared" si="74"/>
        <v xml:space="preserve"> 01/06/2018</v>
      </c>
      <c r="E443" s="66" t="s">
        <v>1288</v>
      </c>
      <c r="F443" s="66" t="s">
        <v>272</v>
      </c>
      <c r="G443" s="66" t="s">
        <v>1289</v>
      </c>
      <c r="H443" s="66"/>
      <c r="I443" s="66" t="s">
        <v>59</v>
      </c>
      <c r="J443" s="66" t="s">
        <v>1330</v>
      </c>
      <c r="K443" s="66" t="s">
        <v>1330</v>
      </c>
      <c r="L443" s="67" t="s">
        <v>1621</v>
      </c>
      <c r="M443" s="68" t="s">
        <v>1331</v>
      </c>
      <c r="N443" s="69">
        <f t="shared" si="67"/>
        <v>-120</v>
      </c>
      <c r="O443" s="70"/>
      <c r="T443" s="94" t="s">
        <v>1704</v>
      </c>
      <c r="U443" s="94" t="s">
        <v>1711</v>
      </c>
    </row>
    <row r="444" spans="1:21" s="25" customFormat="1" x14ac:dyDescent="0.25">
      <c r="A444" s="5">
        <f t="shared" si="75"/>
        <v>381</v>
      </c>
      <c r="B444" s="5" t="str">
        <f t="shared" si="72"/>
        <v xml:space="preserve"> CN 461215</v>
      </c>
      <c r="C444" s="5" t="str">
        <f t="shared" si="73"/>
        <v xml:space="preserve"> GCN: CT03406</v>
      </c>
      <c r="D444" s="5" t="str">
        <f t="shared" si="74"/>
        <v xml:space="preserve"> 01/06/2018</v>
      </c>
      <c r="E444" s="5" t="s">
        <v>1288</v>
      </c>
      <c r="F444" s="5" t="s">
        <v>275</v>
      </c>
      <c r="G444" s="5" t="s">
        <v>1289</v>
      </c>
      <c r="H444" s="5">
        <v>147.80000000000001</v>
      </c>
      <c r="I444" s="5" t="s">
        <v>1332</v>
      </c>
      <c r="J444" s="5" t="s">
        <v>1333</v>
      </c>
      <c r="K444" s="5" t="s">
        <v>1333</v>
      </c>
      <c r="L444" s="13"/>
      <c r="M444" s="24" t="s">
        <v>1334</v>
      </c>
      <c r="N444" s="8" t="e">
        <f t="shared" si="67"/>
        <v>#VALUE!</v>
      </c>
      <c r="O444" s="16"/>
    </row>
    <row r="445" spans="1:21" x14ac:dyDescent="0.25">
      <c r="A445" s="122" t="s">
        <v>1674</v>
      </c>
      <c r="B445" s="122"/>
      <c r="C445" s="122"/>
      <c r="D445" s="122"/>
      <c r="E445" s="122"/>
      <c r="F445" s="122"/>
      <c r="G445" s="122"/>
      <c r="H445" s="20">
        <f>SUM(H437:H444)</f>
        <v>878.8</v>
      </c>
      <c r="I445" s="11" t="e">
        <f>#REF!</f>
        <v>#REF!</v>
      </c>
      <c r="J445" s="12"/>
      <c r="K445" s="12"/>
      <c r="L445" s="12"/>
      <c r="M445" s="1"/>
      <c r="N445" s="8" t="e">
        <f t="shared" si="67"/>
        <v>#REF!</v>
      </c>
    </row>
    <row r="446" spans="1:21" ht="15.75" x14ac:dyDescent="0.25">
      <c r="A446" s="124" t="s">
        <v>1335</v>
      </c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4"/>
      <c r="M446" s="1"/>
      <c r="N446" s="8">
        <f t="shared" si="67"/>
        <v>0</v>
      </c>
    </row>
    <row r="447" spans="1:21" s="25" customFormat="1" x14ac:dyDescent="0.25">
      <c r="A447" s="5">
        <f>A444+1</f>
        <v>382</v>
      </c>
      <c r="B447" s="5" t="str">
        <f t="shared" ref="B447:B457" si="76">MID(M447,80,10)</f>
        <v>CN 461403,</v>
      </c>
      <c r="C447" s="5" t="str">
        <f t="shared" ref="C447:C457" si="77">MID(M447,105,13)</f>
        <v xml:space="preserve">GCN: CT03589 </v>
      </c>
      <c r="D447" s="5" t="str">
        <f t="shared" ref="D447:D457" si="78">MID(M447,147,11)</f>
        <v>01/06/2018.</v>
      </c>
      <c r="E447" s="5" t="s">
        <v>1336</v>
      </c>
      <c r="F447" s="5">
        <v>242</v>
      </c>
      <c r="G447" s="5" t="s">
        <v>1289</v>
      </c>
      <c r="H447" s="5">
        <f>255.6</f>
        <v>255.6</v>
      </c>
      <c r="I447" s="5">
        <v>255.6</v>
      </c>
      <c r="J447" s="44" t="s">
        <v>1337</v>
      </c>
      <c r="K447" s="5" t="s">
        <v>1338</v>
      </c>
      <c r="L447" s="13"/>
      <c r="M447" s="24" t="s">
        <v>1339</v>
      </c>
      <c r="N447" s="8">
        <f t="shared" si="67"/>
        <v>0</v>
      </c>
      <c r="O447" s="16"/>
    </row>
    <row r="448" spans="1:21" s="25" customFormat="1" x14ac:dyDescent="0.25">
      <c r="A448" s="5">
        <f t="shared" ref="A448:A452" si="79">A447+1</f>
        <v>383</v>
      </c>
      <c r="B448" s="5" t="str">
        <f t="shared" si="76"/>
        <v>CN 461404,</v>
      </c>
      <c r="C448" s="5" t="str">
        <f t="shared" si="77"/>
        <v xml:space="preserve">GCN: CT03590 </v>
      </c>
      <c r="D448" s="5" t="str">
        <f t="shared" si="78"/>
        <v>01/06/2018.</v>
      </c>
      <c r="E448" s="5" t="s">
        <v>1336</v>
      </c>
      <c r="F448" s="5">
        <v>243</v>
      </c>
      <c r="G448" s="5" t="s">
        <v>1289</v>
      </c>
      <c r="H448" s="5">
        <v>144</v>
      </c>
      <c r="I448" s="5">
        <v>144</v>
      </c>
      <c r="J448" s="44" t="s">
        <v>1340</v>
      </c>
      <c r="K448" s="5" t="s">
        <v>1341</v>
      </c>
      <c r="L448" s="13"/>
      <c r="M448" s="24" t="s">
        <v>1342</v>
      </c>
      <c r="N448" s="8">
        <f t="shared" si="67"/>
        <v>0</v>
      </c>
      <c r="O448" s="16"/>
    </row>
    <row r="449" spans="1:20" s="25" customFormat="1" x14ac:dyDescent="0.25">
      <c r="A449" s="5">
        <f t="shared" si="79"/>
        <v>384</v>
      </c>
      <c r="B449" s="5" t="str">
        <f t="shared" si="76"/>
        <v>CN 461405,</v>
      </c>
      <c r="C449" s="5" t="str">
        <f t="shared" si="77"/>
        <v xml:space="preserve">GCN: CT03591 </v>
      </c>
      <c r="D449" s="5" t="str">
        <f t="shared" si="78"/>
        <v>01/06/2018.</v>
      </c>
      <c r="E449" s="5" t="s">
        <v>1336</v>
      </c>
      <c r="F449" s="5">
        <v>244</v>
      </c>
      <c r="G449" s="5" t="s">
        <v>1289</v>
      </c>
      <c r="H449" s="5">
        <v>144</v>
      </c>
      <c r="I449" s="5">
        <v>144</v>
      </c>
      <c r="J449" s="44" t="s">
        <v>1343</v>
      </c>
      <c r="K449" s="5" t="s">
        <v>1344</v>
      </c>
      <c r="L449" s="13"/>
      <c r="M449" s="24" t="s">
        <v>1345</v>
      </c>
      <c r="N449" s="8">
        <f t="shared" si="67"/>
        <v>0</v>
      </c>
      <c r="O449" s="16"/>
    </row>
    <row r="450" spans="1:20" s="25" customFormat="1" x14ac:dyDescent="0.25">
      <c r="A450" s="5">
        <f t="shared" si="79"/>
        <v>385</v>
      </c>
      <c r="B450" s="5" t="str">
        <f t="shared" si="76"/>
        <v>CN 461406,</v>
      </c>
      <c r="C450" s="5" t="str">
        <f t="shared" si="77"/>
        <v xml:space="preserve">GCN: CT03592 </v>
      </c>
      <c r="D450" s="5" t="str">
        <f t="shared" si="78"/>
        <v>01/06/2018.</v>
      </c>
      <c r="E450" s="5" t="s">
        <v>1336</v>
      </c>
      <c r="F450" s="5">
        <v>245</v>
      </c>
      <c r="G450" s="5" t="s">
        <v>1289</v>
      </c>
      <c r="H450" s="5">
        <v>144</v>
      </c>
      <c r="I450" s="5">
        <v>144</v>
      </c>
      <c r="J450" s="44" t="s">
        <v>1346</v>
      </c>
      <c r="K450" s="5" t="s">
        <v>1347</v>
      </c>
      <c r="L450" s="13"/>
      <c r="M450" s="24" t="s">
        <v>1348</v>
      </c>
      <c r="N450" s="8">
        <f t="shared" si="67"/>
        <v>0</v>
      </c>
      <c r="O450" s="16"/>
    </row>
    <row r="451" spans="1:20" s="25" customFormat="1" x14ac:dyDescent="0.25">
      <c r="A451" s="5">
        <f t="shared" si="79"/>
        <v>386</v>
      </c>
      <c r="B451" s="5" t="str">
        <f t="shared" si="76"/>
        <v>CN 461407,</v>
      </c>
      <c r="C451" s="5" t="str">
        <f t="shared" si="77"/>
        <v xml:space="preserve">GCN: CT03593 </v>
      </c>
      <c r="D451" s="5" t="str">
        <f t="shared" si="78"/>
        <v>01/06/2018.</v>
      </c>
      <c r="E451" s="5" t="s">
        <v>1336</v>
      </c>
      <c r="F451" s="5">
        <v>246</v>
      </c>
      <c r="G451" s="5" t="s">
        <v>1289</v>
      </c>
      <c r="H451" s="5">
        <v>144</v>
      </c>
      <c r="I451" s="5">
        <v>144</v>
      </c>
      <c r="J451" s="5" t="s">
        <v>1349</v>
      </c>
      <c r="K451" s="5" t="s">
        <v>1350</v>
      </c>
      <c r="L451" s="13"/>
      <c r="M451" s="24" t="s">
        <v>1351</v>
      </c>
      <c r="N451" s="8">
        <f t="shared" si="67"/>
        <v>0</v>
      </c>
      <c r="O451" s="16"/>
    </row>
    <row r="452" spans="1:20" s="25" customFormat="1" x14ac:dyDescent="0.25">
      <c r="A452" s="5">
        <f t="shared" si="79"/>
        <v>387</v>
      </c>
      <c r="B452" s="5" t="str">
        <f t="shared" si="76"/>
        <v>CN 461408,</v>
      </c>
      <c r="C452" s="5" t="str">
        <f t="shared" si="77"/>
        <v xml:space="preserve">GCN: CT03594 </v>
      </c>
      <c r="D452" s="5" t="str">
        <f t="shared" si="78"/>
        <v>01/06/2018.</v>
      </c>
      <c r="E452" s="5" t="s">
        <v>1336</v>
      </c>
      <c r="F452" s="5">
        <v>247</v>
      </c>
      <c r="G452" s="5" t="s">
        <v>1289</v>
      </c>
      <c r="H452" s="5">
        <v>160.4</v>
      </c>
      <c r="I452" s="5">
        <v>160.4</v>
      </c>
      <c r="J452" s="5" t="s">
        <v>1352</v>
      </c>
      <c r="K452" s="5" t="s">
        <v>1353</v>
      </c>
      <c r="L452" s="13"/>
      <c r="M452" s="24" t="s">
        <v>1354</v>
      </c>
      <c r="N452" s="8">
        <f t="shared" si="67"/>
        <v>0</v>
      </c>
      <c r="O452" s="16"/>
    </row>
    <row r="453" spans="1:20" s="25" customFormat="1" x14ac:dyDescent="0.25">
      <c r="A453" s="5">
        <f>A452+1</f>
        <v>388</v>
      </c>
      <c r="B453" s="5" t="str">
        <f t="shared" si="76"/>
        <v>CN 461410,</v>
      </c>
      <c r="C453" s="5" t="str">
        <f t="shared" si="77"/>
        <v xml:space="preserve">GCN: CT03596 </v>
      </c>
      <c r="D453" s="5" t="str">
        <f t="shared" si="78"/>
        <v>01/06/2018.</v>
      </c>
      <c r="E453" s="5" t="s">
        <v>1336</v>
      </c>
      <c r="F453" s="5">
        <v>249</v>
      </c>
      <c r="G453" s="5" t="s">
        <v>1289</v>
      </c>
      <c r="H453" s="5">
        <v>132</v>
      </c>
      <c r="I453" s="5">
        <v>132</v>
      </c>
      <c r="J453" s="5" t="s">
        <v>1355</v>
      </c>
      <c r="K453" s="5" t="s">
        <v>1356</v>
      </c>
      <c r="L453" s="13"/>
      <c r="M453" s="24" t="s">
        <v>1357</v>
      </c>
      <c r="N453" s="8">
        <f t="shared" si="67"/>
        <v>0</v>
      </c>
      <c r="O453" s="16"/>
    </row>
    <row r="454" spans="1:20" s="25" customFormat="1" x14ac:dyDescent="0.25">
      <c r="A454" s="5">
        <f t="shared" ref="A454:A457" si="80">A453+1</f>
        <v>389</v>
      </c>
      <c r="B454" s="5" t="str">
        <f t="shared" si="76"/>
        <v>CN 461411,</v>
      </c>
      <c r="C454" s="5" t="str">
        <f t="shared" si="77"/>
        <v xml:space="preserve">GCN: CT03597 </v>
      </c>
      <c r="D454" s="5" t="str">
        <f t="shared" si="78"/>
        <v>01/06/2018.</v>
      </c>
      <c r="E454" s="5" t="s">
        <v>1336</v>
      </c>
      <c r="F454" s="5">
        <v>250</v>
      </c>
      <c r="G454" s="5" t="s">
        <v>1289</v>
      </c>
      <c r="H454" s="5">
        <v>132</v>
      </c>
      <c r="I454" s="5">
        <v>132</v>
      </c>
      <c r="J454" s="5" t="s">
        <v>1358</v>
      </c>
      <c r="K454" s="5" t="s">
        <v>1359</v>
      </c>
      <c r="L454" s="13"/>
      <c r="M454" s="24" t="s">
        <v>1360</v>
      </c>
      <c r="N454" s="8">
        <f t="shared" si="67"/>
        <v>0</v>
      </c>
      <c r="O454" s="16"/>
    </row>
    <row r="455" spans="1:20" s="25" customFormat="1" x14ac:dyDescent="0.25">
      <c r="A455" s="5">
        <f t="shared" si="80"/>
        <v>390</v>
      </c>
      <c r="B455" s="5" t="str">
        <f t="shared" si="76"/>
        <v>CN 461412,</v>
      </c>
      <c r="C455" s="5" t="str">
        <f t="shared" si="77"/>
        <v xml:space="preserve">GCN: CT03598 </v>
      </c>
      <c r="D455" s="5" t="str">
        <f t="shared" si="78"/>
        <v>01/06/2018.</v>
      </c>
      <c r="E455" s="5" t="s">
        <v>1336</v>
      </c>
      <c r="F455" s="5">
        <v>251</v>
      </c>
      <c r="G455" s="5" t="s">
        <v>1289</v>
      </c>
      <c r="H455" s="5">
        <v>132</v>
      </c>
      <c r="I455" s="5">
        <v>132</v>
      </c>
      <c r="J455" s="5" t="s">
        <v>1361</v>
      </c>
      <c r="K455" s="5" t="s">
        <v>1362</v>
      </c>
      <c r="L455" s="13"/>
      <c r="M455" s="24" t="s">
        <v>1363</v>
      </c>
      <c r="N455" s="8">
        <f t="shared" si="67"/>
        <v>0</v>
      </c>
      <c r="O455" s="16"/>
    </row>
    <row r="456" spans="1:20" s="25" customFormat="1" x14ac:dyDescent="0.25">
      <c r="A456" s="5">
        <f t="shared" si="80"/>
        <v>391</v>
      </c>
      <c r="B456" s="5" t="str">
        <f t="shared" si="76"/>
        <v>CN 461413,</v>
      </c>
      <c r="C456" s="5" t="str">
        <f t="shared" si="77"/>
        <v xml:space="preserve">GCN: CT03599 </v>
      </c>
      <c r="D456" s="5" t="str">
        <f t="shared" si="78"/>
        <v>01/06/2018.</v>
      </c>
      <c r="E456" s="5" t="s">
        <v>1336</v>
      </c>
      <c r="F456" s="5">
        <v>252</v>
      </c>
      <c r="G456" s="5" t="s">
        <v>1289</v>
      </c>
      <c r="H456" s="5">
        <v>132</v>
      </c>
      <c r="I456" s="5">
        <v>132</v>
      </c>
      <c r="J456" s="5" t="s">
        <v>1364</v>
      </c>
      <c r="K456" s="5" t="s">
        <v>1365</v>
      </c>
      <c r="L456" s="13"/>
      <c r="M456" s="24" t="s">
        <v>1366</v>
      </c>
      <c r="N456" s="8">
        <f t="shared" si="67"/>
        <v>0</v>
      </c>
      <c r="O456" s="16"/>
    </row>
    <row r="457" spans="1:20" s="25" customFormat="1" x14ac:dyDescent="0.25">
      <c r="A457" s="5">
        <f t="shared" si="80"/>
        <v>392</v>
      </c>
      <c r="B457" s="5" t="str">
        <f t="shared" si="76"/>
        <v>CN 461414,</v>
      </c>
      <c r="C457" s="5" t="str">
        <f t="shared" si="77"/>
        <v xml:space="preserve">GCN: CT03600 </v>
      </c>
      <c r="D457" s="5" t="str">
        <f t="shared" si="78"/>
        <v>01/06/2018.</v>
      </c>
      <c r="E457" s="5" t="s">
        <v>1336</v>
      </c>
      <c r="F457" s="5">
        <v>253</v>
      </c>
      <c r="G457" s="5" t="s">
        <v>1289</v>
      </c>
      <c r="H457" s="5">
        <v>119.3</v>
      </c>
      <c r="I457" s="5">
        <v>119.3</v>
      </c>
      <c r="J457" s="5" t="s">
        <v>1367</v>
      </c>
      <c r="K457" s="5" t="s">
        <v>1368</v>
      </c>
      <c r="L457" s="13"/>
      <c r="M457" s="24" t="s">
        <v>1369</v>
      </c>
      <c r="N457" s="8">
        <f t="shared" si="67"/>
        <v>0</v>
      </c>
      <c r="O457" s="16"/>
    </row>
    <row r="458" spans="1:20" x14ac:dyDescent="0.25">
      <c r="A458" s="122" t="s">
        <v>1370</v>
      </c>
      <c r="B458" s="122"/>
      <c r="C458" s="122"/>
      <c r="D458" s="122"/>
      <c r="E458" s="122"/>
      <c r="F458" s="122"/>
      <c r="G458" s="122"/>
      <c r="H458" s="20">
        <f>SUM(H447:H457)</f>
        <v>1639.3</v>
      </c>
      <c r="I458" s="11" t="e">
        <f>#REF!</f>
        <v>#REF!</v>
      </c>
      <c r="J458" s="12"/>
      <c r="K458" s="12"/>
      <c r="L458" s="12"/>
      <c r="M458" s="1"/>
      <c r="N458" s="8" t="e">
        <f t="shared" si="67"/>
        <v>#REF!</v>
      </c>
    </row>
    <row r="459" spans="1:20" ht="15.75" x14ac:dyDescent="0.25">
      <c r="A459" s="125" t="s">
        <v>1371</v>
      </c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89"/>
      <c r="M459" s="90"/>
      <c r="N459" s="64">
        <f t="shared" si="67"/>
        <v>0</v>
      </c>
      <c r="O459" s="91"/>
      <c r="P459" s="91"/>
      <c r="Q459" s="91"/>
      <c r="R459" s="91"/>
      <c r="S459" s="91"/>
      <c r="T459" s="91"/>
    </row>
    <row r="460" spans="1:20" ht="15.75" x14ac:dyDescent="0.25">
      <c r="A460" s="61">
        <f>A457+1</f>
        <v>393</v>
      </c>
      <c r="B460" s="61" t="s">
        <v>1626</v>
      </c>
      <c r="C460" s="61" t="s">
        <v>1627</v>
      </c>
      <c r="D460" s="61" t="s">
        <v>1628</v>
      </c>
      <c r="E460" s="61" t="s">
        <v>1336</v>
      </c>
      <c r="F460" s="61" t="s">
        <v>58</v>
      </c>
      <c r="G460" s="61" t="s">
        <v>1289</v>
      </c>
      <c r="H460" s="61">
        <v>172</v>
      </c>
      <c r="I460" s="61" t="s">
        <v>548</v>
      </c>
      <c r="J460" s="61" t="s">
        <v>1625</v>
      </c>
      <c r="K460" s="61" t="s">
        <v>1625</v>
      </c>
      <c r="L460" s="92"/>
      <c r="M460" s="90"/>
      <c r="N460" s="64"/>
      <c r="O460" s="91"/>
      <c r="P460" s="91"/>
      <c r="Q460" s="91"/>
      <c r="R460" s="91"/>
      <c r="S460" s="91"/>
      <c r="T460" s="91"/>
    </row>
    <row r="461" spans="1:20" ht="15.75" x14ac:dyDescent="0.25">
      <c r="A461" s="61">
        <f>A460+1</f>
        <v>394</v>
      </c>
      <c r="B461" s="61" t="s">
        <v>1629</v>
      </c>
      <c r="C461" s="61" t="s">
        <v>1630</v>
      </c>
      <c r="D461" s="61" t="s">
        <v>1628</v>
      </c>
      <c r="E461" s="61" t="s">
        <v>1336</v>
      </c>
      <c r="F461" s="61" t="s">
        <v>65</v>
      </c>
      <c r="G461" s="61" t="s">
        <v>1289</v>
      </c>
      <c r="H461" s="61">
        <v>120</v>
      </c>
      <c r="I461" s="61" t="s">
        <v>59</v>
      </c>
      <c r="J461" s="61" t="s">
        <v>1631</v>
      </c>
      <c r="K461" s="61" t="s">
        <v>1631</v>
      </c>
      <c r="L461" s="92"/>
      <c r="M461" s="90"/>
      <c r="N461" s="64"/>
      <c r="O461" s="91"/>
      <c r="P461" s="91"/>
      <c r="Q461" s="91"/>
      <c r="R461" s="91"/>
      <c r="S461" s="91"/>
      <c r="T461" s="91"/>
    </row>
    <row r="462" spans="1:20" ht="15.75" x14ac:dyDescent="0.25">
      <c r="A462" s="61">
        <f t="shared" ref="A462:A489" si="81">A461+1</f>
        <v>395</v>
      </c>
      <c r="B462" s="61" t="s">
        <v>1632</v>
      </c>
      <c r="C462" s="61" t="s">
        <v>1633</v>
      </c>
      <c r="D462" s="61" t="s">
        <v>1628</v>
      </c>
      <c r="E462" s="61" t="s">
        <v>1336</v>
      </c>
      <c r="F462" s="61" t="s">
        <v>191</v>
      </c>
      <c r="G462" s="61" t="s">
        <v>1289</v>
      </c>
      <c r="H462" s="61">
        <v>108</v>
      </c>
      <c r="I462" s="61" t="s">
        <v>12</v>
      </c>
      <c r="J462" s="61" t="s">
        <v>1634</v>
      </c>
      <c r="K462" s="61" t="s">
        <v>1634</v>
      </c>
      <c r="L462" s="92"/>
      <c r="M462" s="90"/>
      <c r="N462" s="64"/>
      <c r="O462" s="91"/>
      <c r="P462" s="91"/>
      <c r="Q462" s="91"/>
      <c r="R462" s="91"/>
      <c r="S462" s="91"/>
      <c r="T462" s="91"/>
    </row>
    <row r="463" spans="1:20" ht="15.75" x14ac:dyDescent="0.25">
      <c r="A463" s="61">
        <f t="shared" si="81"/>
        <v>396</v>
      </c>
      <c r="B463" s="61" t="s">
        <v>1635</v>
      </c>
      <c r="C463" s="61" t="s">
        <v>1636</v>
      </c>
      <c r="D463" s="61" t="s">
        <v>1628</v>
      </c>
      <c r="E463" s="61" t="s">
        <v>1336</v>
      </c>
      <c r="F463" s="61" t="s">
        <v>194</v>
      </c>
      <c r="G463" s="61" t="s">
        <v>1289</v>
      </c>
      <c r="H463" s="61">
        <v>108</v>
      </c>
      <c r="I463" s="61" t="s">
        <v>12</v>
      </c>
      <c r="J463" s="61" t="s">
        <v>1637</v>
      </c>
      <c r="K463" s="61" t="s">
        <v>1637</v>
      </c>
      <c r="L463" s="92"/>
      <c r="M463" s="90"/>
      <c r="N463" s="64"/>
      <c r="O463" s="91"/>
      <c r="P463" s="91"/>
      <c r="Q463" s="91"/>
      <c r="R463" s="91"/>
      <c r="S463" s="91"/>
      <c r="T463" s="91"/>
    </row>
    <row r="464" spans="1:20" ht="15.75" x14ac:dyDescent="0.25">
      <c r="A464" s="61">
        <f t="shared" si="81"/>
        <v>397</v>
      </c>
      <c r="B464" s="61" t="s">
        <v>1638</v>
      </c>
      <c r="C464" s="61" t="s">
        <v>1639</v>
      </c>
      <c r="D464" s="61" t="s">
        <v>1628</v>
      </c>
      <c r="E464" s="61" t="s">
        <v>1336</v>
      </c>
      <c r="F464" s="61" t="s">
        <v>197</v>
      </c>
      <c r="G464" s="61" t="s">
        <v>1289</v>
      </c>
      <c r="H464" s="61">
        <v>120</v>
      </c>
      <c r="I464" s="61" t="s">
        <v>59</v>
      </c>
      <c r="J464" s="61" t="s">
        <v>1640</v>
      </c>
      <c r="K464" s="61" t="s">
        <v>1640</v>
      </c>
      <c r="L464" s="92"/>
      <c r="M464" s="90"/>
      <c r="N464" s="64"/>
      <c r="O464" s="91"/>
      <c r="P464" s="91"/>
      <c r="Q464" s="91"/>
      <c r="R464" s="91"/>
      <c r="S464" s="91"/>
      <c r="T464" s="91"/>
    </row>
    <row r="465" spans="1:21" ht="15.75" x14ac:dyDescent="0.25">
      <c r="A465" s="61">
        <f t="shared" si="81"/>
        <v>398</v>
      </c>
      <c r="B465" s="61" t="s">
        <v>1641</v>
      </c>
      <c r="C465" s="61" t="s">
        <v>1642</v>
      </c>
      <c r="D465" s="61" t="s">
        <v>1628</v>
      </c>
      <c r="E465" s="61" t="s">
        <v>1336</v>
      </c>
      <c r="F465" s="61" t="s">
        <v>200</v>
      </c>
      <c r="G465" s="61" t="s">
        <v>1289</v>
      </c>
      <c r="H465" s="61">
        <v>172</v>
      </c>
      <c r="I465" s="61" t="s">
        <v>548</v>
      </c>
      <c r="J465" s="61" t="s">
        <v>1643</v>
      </c>
      <c r="K465" s="61" t="s">
        <v>1643</v>
      </c>
      <c r="L465" s="92"/>
      <c r="M465" s="90"/>
      <c r="N465" s="64"/>
      <c r="O465" s="91"/>
      <c r="P465" s="91"/>
      <c r="Q465" s="91"/>
      <c r="R465" s="91"/>
      <c r="S465" s="91"/>
      <c r="T465" s="91"/>
    </row>
    <row r="466" spans="1:21" ht="15.75" x14ac:dyDescent="0.25">
      <c r="A466" s="61">
        <f t="shared" si="81"/>
        <v>399</v>
      </c>
      <c r="B466" s="61" t="s">
        <v>1644</v>
      </c>
      <c r="C466" s="61" t="s">
        <v>1645</v>
      </c>
      <c r="D466" s="61" t="s">
        <v>1628</v>
      </c>
      <c r="E466" s="61" t="s">
        <v>1336</v>
      </c>
      <c r="F466" s="61" t="s">
        <v>68</v>
      </c>
      <c r="G466" s="61" t="s">
        <v>1289</v>
      </c>
      <c r="H466" s="61">
        <v>108</v>
      </c>
      <c r="I466" s="61" t="s">
        <v>12</v>
      </c>
      <c r="J466" s="61" t="s">
        <v>1646</v>
      </c>
      <c r="K466" s="61" t="s">
        <v>1646</v>
      </c>
      <c r="L466" s="92"/>
      <c r="M466" s="90"/>
      <c r="N466" s="64"/>
      <c r="O466" s="91"/>
      <c r="P466" s="91"/>
      <c r="Q466" s="91"/>
      <c r="R466" s="91"/>
      <c r="S466" s="91"/>
      <c r="T466" s="91"/>
    </row>
    <row r="467" spans="1:21" ht="15.75" x14ac:dyDescent="0.25">
      <c r="A467" s="61">
        <f t="shared" si="81"/>
        <v>400</v>
      </c>
      <c r="B467" s="61" t="s">
        <v>1647</v>
      </c>
      <c r="C467" s="61" t="s">
        <v>1648</v>
      </c>
      <c r="D467" s="61" t="s">
        <v>1628</v>
      </c>
      <c r="E467" s="61" t="s">
        <v>1336</v>
      </c>
      <c r="F467" s="61" t="s">
        <v>71</v>
      </c>
      <c r="G467" s="61" t="s">
        <v>1289</v>
      </c>
      <c r="H467" s="61">
        <v>108</v>
      </c>
      <c r="I467" s="61" t="s">
        <v>12</v>
      </c>
      <c r="J467" s="61" t="s">
        <v>1649</v>
      </c>
      <c r="K467" s="61" t="s">
        <v>1649</v>
      </c>
      <c r="L467" s="92"/>
      <c r="M467" s="90"/>
      <c r="N467" s="64"/>
      <c r="O467" s="91"/>
      <c r="P467" s="91"/>
      <c r="Q467" s="91"/>
      <c r="R467" s="91"/>
      <c r="S467" s="91"/>
      <c r="T467" s="91"/>
    </row>
    <row r="468" spans="1:21" ht="15.75" x14ac:dyDescent="0.25">
      <c r="A468" s="61">
        <f t="shared" si="81"/>
        <v>401</v>
      </c>
      <c r="B468" s="61" t="s">
        <v>1650</v>
      </c>
      <c r="C468" s="61" t="s">
        <v>1651</v>
      </c>
      <c r="D468" s="61" t="s">
        <v>1628</v>
      </c>
      <c r="E468" s="61" t="s">
        <v>1336</v>
      </c>
      <c r="F468" s="61" t="s">
        <v>74</v>
      </c>
      <c r="G468" s="61" t="s">
        <v>1289</v>
      </c>
      <c r="H468" s="61">
        <v>108</v>
      </c>
      <c r="I468" s="61" t="s">
        <v>12</v>
      </c>
      <c r="J468" s="61" t="s">
        <v>1652</v>
      </c>
      <c r="K468" s="61" t="s">
        <v>1652</v>
      </c>
      <c r="L468" s="92"/>
      <c r="M468" s="90"/>
      <c r="N468" s="64"/>
      <c r="O468" s="91"/>
      <c r="P468" s="91"/>
      <c r="Q468" s="91"/>
      <c r="R468" s="91"/>
      <c r="S468" s="91"/>
      <c r="T468" s="91"/>
    </row>
    <row r="469" spans="1:21" s="25" customFormat="1" x14ac:dyDescent="0.25">
      <c r="A469" s="61">
        <f t="shared" si="81"/>
        <v>402</v>
      </c>
      <c r="B469" s="61" t="str">
        <f t="shared" ref="B469:B489" si="82">MID(M469,78,10)</f>
        <v xml:space="preserve"> CN 461222</v>
      </c>
      <c r="C469" s="61" t="str">
        <f t="shared" ref="C469:C489" si="83">MID(M469,103,13)</f>
        <v xml:space="preserve"> GCN: CT03413</v>
      </c>
      <c r="D469" s="61" t="str">
        <f t="shared" ref="D469:D489" si="84">MID(M469,145,11)</f>
        <v xml:space="preserve"> 01/06/2018</v>
      </c>
      <c r="E469" s="61" t="s">
        <v>1336</v>
      </c>
      <c r="F469" s="61" t="s">
        <v>77</v>
      </c>
      <c r="G469" s="61" t="s">
        <v>1289</v>
      </c>
      <c r="H469" s="61">
        <v>108</v>
      </c>
      <c r="I469" s="61" t="s">
        <v>12</v>
      </c>
      <c r="J469" s="61" t="s">
        <v>1372</v>
      </c>
      <c r="K469" s="61" t="s">
        <v>1372</v>
      </c>
      <c r="L469" s="93"/>
      <c r="M469" s="87" t="s">
        <v>1373</v>
      </c>
      <c r="N469" s="64">
        <f t="shared" si="67"/>
        <v>0</v>
      </c>
      <c r="O469" s="77"/>
      <c r="P469" s="78"/>
      <c r="Q469" s="78"/>
      <c r="R469" s="78"/>
      <c r="S469" s="78"/>
      <c r="T469" s="78"/>
    </row>
    <row r="470" spans="1:21" s="25" customFormat="1" x14ac:dyDescent="0.25">
      <c r="A470" s="61">
        <f t="shared" si="81"/>
        <v>403</v>
      </c>
      <c r="B470" s="61" t="str">
        <f t="shared" si="82"/>
        <v xml:space="preserve"> CN 461223</v>
      </c>
      <c r="C470" s="61" t="str">
        <f t="shared" si="83"/>
        <v xml:space="preserve"> GCN: CT03414</v>
      </c>
      <c r="D470" s="61" t="str">
        <f t="shared" si="84"/>
        <v xml:space="preserve"> 01/06/2018</v>
      </c>
      <c r="E470" s="61" t="s">
        <v>1336</v>
      </c>
      <c r="F470" s="61" t="s">
        <v>80</v>
      </c>
      <c r="G470" s="61" t="s">
        <v>1289</v>
      </c>
      <c r="H470" s="61">
        <v>108</v>
      </c>
      <c r="I470" s="61" t="s">
        <v>12</v>
      </c>
      <c r="J470" s="61" t="s">
        <v>1374</v>
      </c>
      <c r="K470" s="61" t="s">
        <v>1374</v>
      </c>
      <c r="L470" s="93"/>
      <c r="M470" s="87" t="s">
        <v>1375</v>
      </c>
      <c r="N470" s="64">
        <f t="shared" si="67"/>
        <v>0</v>
      </c>
      <c r="O470" s="77"/>
      <c r="P470" s="78"/>
      <c r="Q470" s="78"/>
      <c r="R470" s="78"/>
      <c r="S470" s="78"/>
      <c r="T470" s="78"/>
    </row>
    <row r="471" spans="1:21" s="25" customFormat="1" x14ac:dyDescent="0.25">
      <c r="A471" s="5">
        <f t="shared" si="81"/>
        <v>404</v>
      </c>
      <c r="B471" s="5" t="str">
        <f t="shared" si="82"/>
        <v xml:space="preserve"> CN 461224</v>
      </c>
      <c r="C471" s="5" t="str">
        <f t="shared" si="83"/>
        <v xml:space="preserve"> GCN: CT03415</v>
      </c>
      <c r="D471" s="5" t="str">
        <f t="shared" si="84"/>
        <v xml:space="preserve"> 01/06/2018</v>
      </c>
      <c r="E471" s="5" t="s">
        <v>1336</v>
      </c>
      <c r="F471" s="5" t="s">
        <v>83</v>
      </c>
      <c r="G471" s="5" t="s">
        <v>1289</v>
      </c>
      <c r="H471" s="5">
        <v>108</v>
      </c>
      <c r="I471" s="5" t="s">
        <v>12</v>
      </c>
      <c r="J471" s="5" t="s">
        <v>1376</v>
      </c>
      <c r="K471" s="5" t="s">
        <v>1376</v>
      </c>
      <c r="L471" s="13"/>
      <c r="M471" s="24" t="s">
        <v>1377</v>
      </c>
      <c r="N471" s="8">
        <f t="shared" si="67"/>
        <v>0</v>
      </c>
      <c r="O471" s="16"/>
    </row>
    <row r="472" spans="1:21" s="25" customFormat="1" x14ac:dyDescent="0.25">
      <c r="A472" s="5">
        <f t="shared" si="81"/>
        <v>405</v>
      </c>
      <c r="B472" s="5" t="str">
        <f t="shared" si="82"/>
        <v xml:space="preserve"> CN 461225</v>
      </c>
      <c r="C472" s="5" t="str">
        <f t="shared" si="83"/>
        <v xml:space="preserve"> GCN: CT03416</v>
      </c>
      <c r="D472" s="5" t="str">
        <f t="shared" si="84"/>
        <v xml:space="preserve"> 01/06/2018</v>
      </c>
      <c r="E472" s="5" t="s">
        <v>1336</v>
      </c>
      <c r="F472" s="5" t="s">
        <v>86</v>
      </c>
      <c r="G472" s="5" t="s">
        <v>1289</v>
      </c>
      <c r="H472" s="5">
        <v>108</v>
      </c>
      <c r="I472" s="5" t="s">
        <v>12</v>
      </c>
      <c r="J472" s="5" t="s">
        <v>1378</v>
      </c>
      <c r="K472" s="5" t="s">
        <v>1378</v>
      </c>
      <c r="L472" s="13"/>
      <c r="M472" s="24" t="s">
        <v>1379</v>
      </c>
      <c r="N472" s="8">
        <f t="shared" si="67"/>
        <v>0</v>
      </c>
      <c r="O472" s="16"/>
    </row>
    <row r="473" spans="1:21" s="25" customFormat="1" x14ac:dyDescent="0.25">
      <c r="A473" s="5">
        <f t="shared" si="81"/>
        <v>406</v>
      </c>
      <c r="B473" s="5" t="str">
        <f t="shared" si="82"/>
        <v xml:space="preserve"> CN 461226</v>
      </c>
      <c r="C473" s="5" t="str">
        <f t="shared" si="83"/>
        <v xml:space="preserve"> GCN: CT03417</v>
      </c>
      <c r="D473" s="5" t="str">
        <f t="shared" si="84"/>
        <v xml:space="preserve"> 01/06/2018</v>
      </c>
      <c r="E473" s="5" t="s">
        <v>1336</v>
      </c>
      <c r="F473" s="5" t="s">
        <v>89</v>
      </c>
      <c r="G473" s="5" t="s">
        <v>1289</v>
      </c>
      <c r="H473" s="5">
        <v>108</v>
      </c>
      <c r="I473" s="5" t="s">
        <v>12</v>
      </c>
      <c r="J473" s="5" t="s">
        <v>1380</v>
      </c>
      <c r="K473" s="5" t="s">
        <v>1380</v>
      </c>
      <c r="L473" s="13"/>
      <c r="M473" s="24" t="s">
        <v>1381</v>
      </c>
      <c r="N473" s="8">
        <f t="shared" si="67"/>
        <v>0</v>
      </c>
      <c r="O473" s="16"/>
    </row>
    <row r="474" spans="1:21" s="25" customFormat="1" x14ac:dyDescent="0.25">
      <c r="A474" s="5">
        <f t="shared" si="81"/>
        <v>407</v>
      </c>
      <c r="B474" s="5" t="str">
        <f t="shared" si="82"/>
        <v xml:space="preserve"> CN 461227</v>
      </c>
      <c r="C474" s="5" t="str">
        <f t="shared" si="83"/>
        <v xml:space="preserve"> GCN: CT03418</v>
      </c>
      <c r="D474" s="5" t="str">
        <f t="shared" si="84"/>
        <v xml:space="preserve"> 01/06/2018</v>
      </c>
      <c r="E474" s="5" t="s">
        <v>1336</v>
      </c>
      <c r="F474" s="5" t="s">
        <v>92</v>
      </c>
      <c r="G474" s="5" t="s">
        <v>1289</v>
      </c>
      <c r="H474" s="5">
        <v>108</v>
      </c>
      <c r="I474" s="5" t="s">
        <v>12</v>
      </c>
      <c r="J474" s="5" t="s">
        <v>1382</v>
      </c>
      <c r="K474" s="5" t="s">
        <v>1382</v>
      </c>
      <c r="L474" s="13"/>
      <c r="M474" s="24" t="s">
        <v>1383</v>
      </c>
      <c r="N474" s="8">
        <f t="shared" ref="N474:N524" si="85">H474-I474</f>
        <v>0</v>
      </c>
      <c r="O474" s="16"/>
    </row>
    <row r="475" spans="1:21" s="25" customFormat="1" x14ac:dyDescent="0.25">
      <c r="A475" s="5">
        <f t="shared" si="81"/>
        <v>408</v>
      </c>
      <c r="B475" s="5" t="str">
        <f t="shared" si="82"/>
        <v xml:space="preserve"> CN 461228</v>
      </c>
      <c r="C475" s="5" t="str">
        <f t="shared" si="83"/>
        <v xml:space="preserve"> GCN: CT03419</v>
      </c>
      <c r="D475" s="5" t="str">
        <f t="shared" si="84"/>
        <v xml:space="preserve"> 01/06/2018</v>
      </c>
      <c r="E475" s="5" t="s">
        <v>1336</v>
      </c>
      <c r="F475" s="5" t="s">
        <v>95</v>
      </c>
      <c r="G475" s="5" t="s">
        <v>1289</v>
      </c>
      <c r="H475" s="5">
        <v>108</v>
      </c>
      <c r="I475" s="5" t="s">
        <v>12</v>
      </c>
      <c r="J475" s="5" t="s">
        <v>1384</v>
      </c>
      <c r="K475" s="5" t="s">
        <v>1384</v>
      </c>
      <c r="L475" s="13"/>
      <c r="M475" s="24" t="s">
        <v>1385</v>
      </c>
      <c r="N475" s="8">
        <f t="shared" si="85"/>
        <v>0</v>
      </c>
      <c r="O475" s="16"/>
    </row>
    <row r="476" spans="1:21" s="25" customFormat="1" x14ac:dyDescent="0.25">
      <c r="A476" s="5">
        <f t="shared" si="81"/>
        <v>409</v>
      </c>
      <c r="B476" s="5" t="str">
        <f t="shared" si="82"/>
        <v xml:space="preserve"> CN 461229</v>
      </c>
      <c r="C476" s="5" t="str">
        <f t="shared" si="83"/>
        <v xml:space="preserve"> GCN: CT03420</v>
      </c>
      <c r="D476" s="5" t="str">
        <f t="shared" si="84"/>
        <v xml:space="preserve"> 01/06/2018</v>
      </c>
      <c r="E476" s="5" t="s">
        <v>1336</v>
      </c>
      <c r="F476" s="5" t="s">
        <v>98</v>
      </c>
      <c r="G476" s="5" t="s">
        <v>1289</v>
      </c>
      <c r="H476" s="5">
        <v>108</v>
      </c>
      <c r="I476" s="5" t="s">
        <v>12</v>
      </c>
      <c r="J476" s="5" t="s">
        <v>1386</v>
      </c>
      <c r="K476" s="5" t="s">
        <v>1386</v>
      </c>
      <c r="L476" s="13"/>
      <c r="M476" s="24" t="s">
        <v>1387</v>
      </c>
      <c r="N476" s="8">
        <f t="shared" si="85"/>
        <v>0</v>
      </c>
      <c r="O476" s="16"/>
    </row>
    <row r="477" spans="1:21" s="25" customFormat="1" x14ac:dyDescent="0.25">
      <c r="A477" s="5">
        <f t="shared" si="81"/>
        <v>410</v>
      </c>
      <c r="B477" s="5" t="str">
        <f t="shared" si="82"/>
        <v xml:space="preserve"> CN 461230</v>
      </c>
      <c r="C477" s="5" t="str">
        <f t="shared" si="83"/>
        <v xml:space="preserve"> GCN: CT03421</v>
      </c>
      <c r="D477" s="5" t="str">
        <f t="shared" si="84"/>
        <v xml:space="preserve"> 01/06/2018</v>
      </c>
      <c r="E477" s="5" t="s">
        <v>1336</v>
      </c>
      <c r="F477" s="5" t="s">
        <v>101</v>
      </c>
      <c r="G477" s="5" t="s">
        <v>1289</v>
      </c>
      <c r="H477" s="5">
        <v>277.5</v>
      </c>
      <c r="I477" s="5" t="s">
        <v>1388</v>
      </c>
      <c r="J477" s="5" t="s">
        <v>1389</v>
      </c>
      <c r="K477" s="5" t="s">
        <v>1389</v>
      </c>
      <c r="L477" s="13"/>
      <c r="M477" s="24" t="s">
        <v>1390</v>
      </c>
      <c r="N477" s="8" t="e">
        <f t="shared" si="85"/>
        <v>#VALUE!</v>
      </c>
      <c r="O477" s="16"/>
    </row>
    <row r="478" spans="1:21" s="25" customFormat="1" x14ac:dyDescent="0.25">
      <c r="A478" s="5">
        <f t="shared" si="81"/>
        <v>411</v>
      </c>
      <c r="B478" s="5" t="str">
        <f t="shared" si="82"/>
        <v xml:space="preserve"> CN 461231</v>
      </c>
      <c r="C478" s="5" t="str">
        <f t="shared" si="83"/>
        <v xml:space="preserve"> GCN: CT03422</v>
      </c>
      <c r="D478" s="5" t="str">
        <f t="shared" si="84"/>
        <v xml:space="preserve"> 01/06/2018</v>
      </c>
      <c r="E478" s="5" t="s">
        <v>1336</v>
      </c>
      <c r="F478" s="5" t="s">
        <v>104</v>
      </c>
      <c r="G478" s="5" t="s">
        <v>1289</v>
      </c>
      <c r="H478" s="5">
        <v>210.1</v>
      </c>
      <c r="I478" s="5" t="s">
        <v>1391</v>
      </c>
      <c r="J478" s="5" t="s">
        <v>1392</v>
      </c>
      <c r="K478" s="5" t="s">
        <v>1392</v>
      </c>
      <c r="L478" s="13"/>
      <c r="M478" s="24" t="s">
        <v>1393</v>
      </c>
      <c r="N478" s="8" t="e">
        <f t="shared" si="85"/>
        <v>#VALUE!</v>
      </c>
      <c r="O478" s="16"/>
    </row>
    <row r="479" spans="1:21" s="71" customFormat="1" x14ac:dyDescent="0.25">
      <c r="A479" s="5">
        <f t="shared" si="81"/>
        <v>412</v>
      </c>
      <c r="B479" s="66" t="str">
        <f t="shared" si="82"/>
        <v xml:space="preserve"> CN 461232</v>
      </c>
      <c r="C479" s="66" t="str">
        <f t="shared" si="83"/>
        <v xml:space="preserve"> GCN: CT03423</v>
      </c>
      <c r="D479" s="66" t="str">
        <f t="shared" si="84"/>
        <v xml:space="preserve"> 01/06/2018</v>
      </c>
      <c r="E479" s="66" t="s">
        <v>1336</v>
      </c>
      <c r="F479" s="66" t="s">
        <v>107</v>
      </c>
      <c r="G479" s="66" t="s">
        <v>1289</v>
      </c>
      <c r="H479" s="66"/>
      <c r="I479" s="66" t="s">
        <v>12</v>
      </c>
      <c r="J479" s="66" t="s">
        <v>1394</v>
      </c>
      <c r="K479" s="66" t="s">
        <v>1394</v>
      </c>
      <c r="L479" s="67" t="s">
        <v>1621</v>
      </c>
      <c r="M479" s="68" t="s">
        <v>1395</v>
      </c>
      <c r="N479" s="69">
        <f t="shared" si="85"/>
        <v>-108</v>
      </c>
      <c r="O479" s="70"/>
      <c r="T479" s="94" t="s">
        <v>1704</v>
      </c>
      <c r="U479" s="94" t="s">
        <v>1708</v>
      </c>
    </row>
    <row r="480" spans="1:21" s="71" customFormat="1" x14ac:dyDescent="0.25">
      <c r="A480" s="5">
        <f t="shared" si="81"/>
        <v>413</v>
      </c>
      <c r="B480" s="66" t="str">
        <f t="shared" si="82"/>
        <v xml:space="preserve"> CN 461233</v>
      </c>
      <c r="C480" s="66" t="str">
        <f t="shared" si="83"/>
        <v xml:space="preserve"> GCN: CT03424</v>
      </c>
      <c r="D480" s="66" t="str">
        <f t="shared" si="84"/>
        <v xml:space="preserve"> 01/06/2018</v>
      </c>
      <c r="E480" s="66" t="s">
        <v>1336</v>
      </c>
      <c r="F480" s="66" t="s">
        <v>110</v>
      </c>
      <c r="G480" s="66" t="s">
        <v>1289</v>
      </c>
      <c r="H480" s="66"/>
      <c r="I480" s="66" t="s">
        <v>12</v>
      </c>
      <c r="J480" s="66" t="s">
        <v>1396</v>
      </c>
      <c r="K480" s="66" t="s">
        <v>1396</v>
      </c>
      <c r="L480" s="67" t="s">
        <v>1621</v>
      </c>
      <c r="M480" s="68" t="s">
        <v>1397</v>
      </c>
      <c r="N480" s="69">
        <f t="shared" si="85"/>
        <v>-108</v>
      </c>
      <c r="O480" s="70"/>
      <c r="T480" s="94" t="s">
        <v>1704</v>
      </c>
      <c r="U480" s="94" t="s">
        <v>1708</v>
      </c>
    </row>
    <row r="481" spans="1:15" s="25" customFormat="1" x14ac:dyDescent="0.25">
      <c r="A481" s="5">
        <f t="shared" si="81"/>
        <v>414</v>
      </c>
      <c r="B481" s="5" t="str">
        <f t="shared" si="82"/>
        <v xml:space="preserve"> CN 461234</v>
      </c>
      <c r="C481" s="5" t="str">
        <f t="shared" si="83"/>
        <v xml:space="preserve"> GCN: CT03425</v>
      </c>
      <c r="D481" s="5" t="str">
        <f t="shared" si="84"/>
        <v xml:space="preserve"> 01/06/2018</v>
      </c>
      <c r="E481" s="5" t="s">
        <v>1336</v>
      </c>
      <c r="F481" s="5" t="s">
        <v>113</v>
      </c>
      <c r="G481" s="5" t="s">
        <v>1289</v>
      </c>
      <c r="H481" s="5">
        <v>108</v>
      </c>
      <c r="I481" s="5" t="s">
        <v>12</v>
      </c>
      <c r="J481" s="5" t="s">
        <v>1398</v>
      </c>
      <c r="K481" s="5" t="s">
        <v>1398</v>
      </c>
      <c r="L481" s="13"/>
      <c r="M481" s="24" t="s">
        <v>1399</v>
      </c>
      <c r="N481" s="8">
        <f t="shared" si="85"/>
        <v>0</v>
      </c>
      <c r="O481" s="16"/>
    </row>
    <row r="482" spans="1:15" s="25" customFormat="1" x14ac:dyDescent="0.25">
      <c r="A482" s="5">
        <f t="shared" si="81"/>
        <v>415</v>
      </c>
      <c r="B482" s="5" t="str">
        <f t="shared" si="82"/>
        <v xml:space="preserve"> CN 461235</v>
      </c>
      <c r="C482" s="5" t="str">
        <f t="shared" si="83"/>
        <v xml:space="preserve"> GCN: CT03426</v>
      </c>
      <c r="D482" s="5" t="str">
        <f t="shared" si="84"/>
        <v xml:space="preserve"> 01/06/2018</v>
      </c>
      <c r="E482" s="5" t="s">
        <v>1336</v>
      </c>
      <c r="F482" s="5" t="s">
        <v>114</v>
      </c>
      <c r="G482" s="5" t="s">
        <v>1289</v>
      </c>
      <c r="H482" s="5">
        <v>108</v>
      </c>
      <c r="I482" s="5" t="s">
        <v>12</v>
      </c>
      <c r="J482" s="5" t="s">
        <v>1400</v>
      </c>
      <c r="K482" s="5" t="s">
        <v>1400</v>
      </c>
      <c r="L482" s="13"/>
      <c r="M482" s="24" t="s">
        <v>1401</v>
      </c>
      <c r="N482" s="8">
        <f t="shared" si="85"/>
        <v>0</v>
      </c>
      <c r="O482" s="16"/>
    </row>
    <row r="483" spans="1:15" s="25" customFormat="1" x14ac:dyDescent="0.25">
      <c r="A483" s="5">
        <f t="shared" si="81"/>
        <v>416</v>
      </c>
      <c r="B483" s="5" t="str">
        <f t="shared" si="82"/>
        <v xml:space="preserve"> CN 461236</v>
      </c>
      <c r="C483" s="5" t="str">
        <f t="shared" si="83"/>
        <v xml:space="preserve"> GCN: CT03427</v>
      </c>
      <c r="D483" s="5" t="str">
        <f t="shared" si="84"/>
        <v xml:space="preserve"> 01/06/2018</v>
      </c>
      <c r="E483" s="5" t="s">
        <v>1336</v>
      </c>
      <c r="F483" s="5" t="s">
        <v>184</v>
      </c>
      <c r="G483" s="5" t="s">
        <v>1289</v>
      </c>
      <c r="H483" s="5">
        <v>108</v>
      </c>
      <c r="I483" s="5" t="s">
        <v>12</v>
      </c>
      <c r="J483" s="5" t="s">
        <v>1402</v>
      </c>
      <c r="K483" s="5" t="s">
        <v>1402</v>
      </c>
      <c r="L483" s="13"/>
      <c r="M483" s="24" t="s">
        <v>1403</v>
      </c>
      <c r="N483" s="8">
        <f t="shared" si="85"/>
        <v>0</v>
      </c>
      <c r="O483" s="16"/>
    </row>
    <row r="484" spans="1:15" s="25" customFormat="1" x14ac:dyDescent="0.25">
      <c r="A484" s="5">
        <f t="shared" si="81"/>
        <v>417</v>
      </c>
      <c r="B484" s="5" t="str">
        <f t="shared" si="82"/>
        <v xml:space="preserve"> CN 461237</v>
      </c>
      <c r="C484" s="5" t="str">
        <f t="shared" si="83"/>
        <v xml:space="preserve"> GCN: CT03428</v>
      </c>
      <c r="D484" s="5" t="str">
        <f t="shared" si="84"/>
        <v xml:space="preserve"> 01/06/2018</v>
      </c>
      <c r="E484" s="5" t="s">
        <v>1336</v>
      </c>
      <c r="F484" s="5" t="s">
        <v>185</v>
      </c>
      <c r="G484" s="5" t="s">
        <v>1289</v>
      </c>
      <c r="H484" s="5">
        <v>108</v>
      </c>
      <c r="I484" s="5" t="s">
        <v>12</v>
      </c>
      <c r="J484" s="5" t="s">
        <v>1404</v>
      </c>
      <c r="K484" s="5" t="s">
        <v>1404</v>
      </c>
      <c r="L484" s="13"/>
      <c r="M484" s="24" t="s">
        <v>1405</v>
      </c>
      <c r="N484" s="8">
        <f t="shared" si="85"/>
        <v>0</v>
      </c>
      <c r="O484" s="16"/>
    </row>
    <row r="485" spans="1:15" s="25" customFormat="1" x14ac:dyDescent="0.25">
      <c r="A485" s="5">
        <f t="shared" si="81"/>
        <v>418</v>
      </c>
      <c r="B485" s="5" t="str">
        <f t="shared" si="82"/>
        <v xml:space="preserve"> CN 461238</v>
      </c>
      <c r="C485" s="5" t="str">
        <f t="shared" si="83"/>
        <v xml:space="preserve"> GCN: CT03429</v>
      </c>
      <c r="D485" s="5" t="str">
        <f t="shared" si="84"/>
        <v xml:space="preserve"> 01/06/2018</v>
      </c>
      <c r="E485" s="5" t="s">
        <v>1336</v>
      </c>
      <c r="F485" s="5" t="s">
        <v>186</v>
      </c>
      <c r="G485" s="5" t="s">
        <v>1289</v>
      </c>
      <c r="H485" s="5">
        <v>108</v>
      </c>
      <c r="I485" s="5" t="s">
        <v>12</v>
      </c>
      <c r="J485" s="5" t="s">
        <v>1406</v>
      </c>
      <c r="K485" s="5" t="s">
        <v>1406</v>
      </c>
      <c r="L485" s="13"/>
      <c r="M485" s="24" t="s">
        <v>1407</v>
      </c>
      <c r="N485" s="8">
        <f t="shared" si="85"/>
        <v>0</v>
      </c>
      <c r="O485" s="16"/>
    </row>
    <row r="486" spans="1:15" s="25" customFormat="1" x14ac:dyDescent="0.25">
      <c r="A486" s="5">
        <f t="shared" si="81"/>
        <v>419</v>
      </c>
      <c r="B486" s="5" t="str">
        <f t="shared" si="82"/>
        <v xml:space="preserve"> CN 461239</v>
      </c>
      <c r="C486" s="5" t="str">
        <f t="shared" si="83"/>
        <v xml:space="preserve"> GCN: CT03430</v>
      </c>
      <c r="D486" s="5" t="str">
        <f t="shared" si="84"/>
        <v xml:space="preserve"> 01/06/2018</v>
      </c>
      <c r="E486" s="5" t="s">
        <v>1336</v>
      </c>
      <c r="F486" s="5" t="s">
        <v>187</v>
      </c>
      <c r="G486" s="5" t="s">
        <v>1289</v>
      </c>
      <c r="H486" s="5">
        <v>108</v>
      </c>
      <c r="I486" s="5" t="s">
        <v>12</v>
      </c>
      <c r="J486" s="5" t="s">
        <v>1408</v>
      </c>
      <c r="K486" s="5" t="s">
        <v>1408</v>
      </c>
      <c r="L486" s="13"/>
      <c r="M486" s="24" t="s">
        <v>1409</v>
      </c>
      <c r="N486" s="8">
        <f t="shared" si="85"/>
        <v>0</v>
      </c>
      <c r="O486" s="16"/>
    </row>
    <row r="487" spans="1:15" s="25" customFormat="1" x14ac:dyDescent="0.25">
      <c r="A487" s="5">
        <f t="shared" si="81"/>
        <v>420</v>
      </c>
      <c r="B487" s="5" t="str">
        <f t="shared" si="82"/>
        <v xml:space="preserve"> CN 461240</v>
      </c>
      <c r="C487" s="5" t="str">
        <f t="shared" si="83"/>
        <v xml:space="preserve"> GCN: CT03431</v>
      </c>
      <c r="D487" s="5" t="str">
        <f t="shared" si="84"/>
        <v xml:space="preserve"> 01/06/2018</v>
      </c>
      <c r="E487" s="5" t="s">
        <v>1336</v>
      </c>
      <c r="F487" s="5" t="s">
        <v>188</v>
      </c>
      <c r="G487" s="5" t="s">
        <v>1289</v>
      </c>
      <c r="H487" s="5">
        <v>108</v>
      </c>
      <c r="I487" s="5" t="s">
        <v>12</v>
      </c>
      <c r="J487" s="5" t="s">
        <v>1410</v>
      </c>
      <c r="K487" s="5" t="s">
        <v>1410</v>
      </c>
      <c r="L487" s="13"/>
      <c r="M487" s="24" t="s">
        <v>1411</v>
      </c>
      <c r="N487" s="8">
        <f t="shared" si="85"/>
        <v>0</v>
      </c>
      <c r="O487" s="16"/>
    </row>
    <row r="488" spans="1:15" s="25" customFormat="1" x14ac:dyDescent="0.25">
      <c r="A488" s="5">
        <f t="shared" si="81"/>
        <v>421</v>
      </c>
      <c r="B488" s="5" t="str">
        <f t="shared" si="82"/>
        <v xml:space="preserve"> CN 461241</v>
      </c>
      <c r="C488" s="5" t="str">
        <f t="shared" si="83"/>
        <v xml:space="preserve"> GCN: CT03432</v>
      </c>
      <c r="D488" s="5" t="str">
        <f t="shared" si="84"/>
        <v xml:space="preserve"> 01/06/2018</v>
      </c>
      <c r="E488" s="5" t="s">
        <v>1336</v>
      </c>
      <c r="F488" s="5" t="s">
        <v>189</v>
      </c>
      <c r="G488" s="5" t="s">
        <v>1289</v>
      </c>
      <c r="H488" s="5">
        <v>108</v>
      </c>
      <c r="I488" s="5" t="s">
        <v>12</v>
      </c>
      <c r="J488" s="5" t="s">
        <v>1412</v>
      </c>
      <c r="K488" s="5" t="s">
        <v>1412</v>
      </c>
      <c r="L488" s="13"/>
      <c r="M488" s="24" t="s">
        <v>1413</v>
      </c>
      <c r="N488" s="8">
        <f t="shared" si="85"/>
        <v>0</v>
      </c>
      <c r="O488" s="16"/>
    </row>
    <row r="489" spans="1:15" s="25" customFormat="1" x14ac:dyDescent="0.25">
      <c r="A489" s="5">
        <f t="shared" si="81"/>
        <v>422</v>
      </c>
      <c r="B489" s="5" t="str">
        <f t="shared" si="82"/>
        <v xml:space="preserve"> CN 461242</v>
      </c>
      <c r="C489" s="5" t="str">
        <f t="shared" si="83"/>
        <v xml:space="preserve"> GCN: CT03433</v>
      </c>
      <c r="D489" s="5" t="str">
        <f t="shared" si="84"/>
        <v xml:space="preserve"> 01/06/2018</v>
      </c>
      <c r="E489" s="5" t="s">
        <v>1336</v>
      </c>
      <c r="F489" s="5" t="s">
        <v>190</v>
      </c>
      <c r="G489" s="5" t="s">
        <v>1289</v>
      </c>
      <c r="H489" s="5">
        <v>108</v>
      </c>
      <c r="I489" s="5" t="s">
        <v>12</v>
      </c>
      <c r="J489" s="5" t="s">
        <v>1414</v>
      </c>
      <c r="K489" s="5" t="s">
        <v>1414</v>
      </c>
      <c r="L489" s="13"/>
      <c r="M489" s="24" t="s">
        <v>1415</v>
      </c>
      <c r="N489" s="8">
        <f t="shared" si="85"/>
        <v>0</v>
      </c>
      <c r="O489" s="16"/>
    </row>
    <row r="490" spans="1:15" x14ac:dyDescent="0.25">
      <c r="A490" s="122" t="s">
        <v>1416</v>
      </c>
      <c r="B490" s="122"/>
      <c r="C490" s="122"/>
      <c r="D490" s="122"/>
      <c r="E490" s="122"/>
      <c r="F490" s="122"/>
      <c r="G490" s="122"/>
      <c r="H490" s="20">
        <f>SUM(H469:H489)</f>
        <v>2323.6</v>
      </c>
      <c r="I490" s="11" t="e">
        <f>#REF!</f>
        <v>#REF!</v>
      </c>
      <c r="J490" s="12"/>
      <c r="K490" s="12"/>
      <c r="L490" s="12"/>
      <c r="M490" s="1"/>
      <c r="N490" s="8" t="e">
        <f t="shared" si="85"/>
        <v>#REF!</v>
      </c>
    </row>
    <row r="491" spans="1:15" ht="15.75" x14ac:dyDescent="0.25">
      <c r="A491" s="124" t="s">
        <v>1417</v>
      </c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4"/>
      <c r="M491" s="1"/>
      <c r="N491" s="8">
        <f t="shared" si="85"/>
        <v>0</v>
      </c>
    </row>
    <row r="492" spans="1:15" s="25" customFormat="1" x14ac:dyDescent="0.25">
      <c r="A492" s="5">
        <f>A489+1</f>
        <v>423</v>
      </c>
      <c r="B492" s="5" t="str">
        <f t="shared" ref="B492:B526" si="86">MID(M492,78,10)</f>
        <v xml:space="preserve"> CN 461248</v>
      </c>
      <c r="C492" s="5" t="str">
        <f t="shared" ref="C492:C526" si="87">MID(M492,103,13)</f>
        <v xml:space="preserve"> GCN: CT03439</v>
      </c>
      <c r="D492" s="5" t="str">
        <f t="shared" ref="D492:D526" si="88">MID(M492,145,11)</f>
        <v xml:space="preserve"> 01/06/2018</v>
      </c>
      <c r="E492" s="5" t="s">
        <v>1336</v>
      </c>
      <c r="F492" s="5" t="s">
        <v>203</v>
      </c>
      <c r="G492" s="5" t="s">
        <v>1289</v>
      </c>
      <c r="H492" s="5">
        <v>172</v>
      </c>
      <c r="I492" s="5" t="s">
        <v>548</v>
      </c>
      <c r="J492" s="5" t="s">
        <v>1418</v>
      </c>
      <c r="K492" s="5" t="s">
        <v>1418</v>
      </c>
      <c r="L492" s="13"/>
      <c r="M492" s="24" t="s">
        <v>1419</v>
      </c>
      <c r="N492" s="8">
        <f t="shared" si="85"/>
        <v>0</v>
      </c>
      <c r="O492" s="16"/>
    </row>
    <row r="493" spans="1:15" s="25" customFormat="1" x14ac:dyDescent="0.25">
      <c r="A493" s="5">
        <f t="shared" ref="A493:A498" si="89">A492+1</f>
        <v>424</v>
      </c>
      <c r="B493" s="5" t="str">
        <f t="shared" si="86"/>
        <v xml:space="preserve"> CN 461249</v>
      </c>
      <c r="C493" s="5" t="str">
        <f t="shared" si="87"/>
        <v xml:space="preserve"> GCN: CT03440</v>
      </c>
      <c r="D493" s="5" t="str">
        <f t="shared" si="88"/>
        <v xml:space="preserve"> 01/06/2018</v>
      </c>
      <c r="E493" s="5" t="s">
        <v>1336</v>
      </c>
      <c r="F493" s="5" t="s">
        <v>206</v>
      </c>
      <c r="G493" s="5" t="s">
        <v>1289</v>
      </c>
      <c r="H493" s="5">
        <v>120</v>
      </c>
      <c r="I493" s="5" t="s">
        <v>59</v>
      </c>
      <c r="J493" s="5" t="s">
        <v>1420</v>
      </c>
      <c r="K493" s="5" t="s">
        <v>1420</v>
      </c>
      <c r="L493" s="13"/>
      <c r="M493" s="24" t="s">
        <v>1421</v>
      </c>
      <c r="N493" s="8">
        <f t="shared" si="85"/>
        <v>0</v>
      </c>
      <c r="O493" s="16"/>
    </row>
    <row r="494" spans="1:15" s="25" customFormat="1" x14ac:dyDescent="0.25">
      <c r="A494" s="5">
        <f t="shared" si="89"/>
        <v>425</v>
      </c>
      <c r="B494" s="5" t="str">
        <f t="shared" si="86"/>
        <v xml:space="preserve"> CN 461250</v>
      </c>
      <c r="C494" s="5" t="str">
        <f t="shared" si="87"/>
        <v xml:space="preserve"> GCN: CT03441</v>
      </c>
      <c r="D494" s="5" t="str">
        <f t="shared" si="88"/>
        <v xml:space="preserve"> 01/06/2018</v>
      </c>
      <c r="E494" s="5" t="s">
        <v>1336</v>
      </c>
      <c r="F494" s="5" t="s">
        <v>209</v>
      </c>
      <c r="G494" s="5" t="s">
        <v>1289</v>
      </c>
      <c r="H494" s="5">
        <v>120</v>
      </c>
      <c r="I494" s="5" t="s">
        <v>59</v>
      </c>
      <c r="J494" s="5" t="s">
        <v>1422</v>
      </c>
      <c r="K494" s="5" t="s">
        <v>1422</v>
      </c>
      <c r="L494" s="13"/>
      <c r="M494" s="24" t="s">
        <v>1423</v>
      </c>
      <c r="N494" s="8">
        <f t="shared" si="85"/>
        <v>0</v>
      </c>
      <c r="O494" s="16"/>
    </row>
    <row r="495" spans="1:15" s="25" customFormat="1" x14ac:dyDescent="0.25">
      <c r="A495" s="5">
        <f t="shared" si="89"/>
        <v>426</v>
      </c>
      <c r="B495" s="5" t="str">
        <f t="shared" si="86"/>
        <v xml:space="preserve"> CN 461251</v>
      </c>
      <c r="C495" s="5" t="str">
        <f t="shared" si="87"/>
        <v xml:space="preserve"> GCN: CT03442</v>
      </c>
      <c r="D495" s="5" t="str">
        <f t="shared" si="88"/>
        <v xml:space="preserve"> 01/06/2018</v>
      </c>
      <c r="E495" s="5" t="s">
        <v>1336</v>
      </c>
      <c r="F495" s="5" t="s">
        <v>212</v>
      </c>
      <c r="G495" s="5" t="s">
        <v>1289</v>
      </c>
      <c r="H495" s="5">
        <v>108</v>
      </c>
      <c r="I495" s="5" t="s">
        <v>12</v>
      </c>
      <c r="J495" s="5" t="s">
        <v>1424</v>
      </c>
      <c r="K495" s="5" t="s">
        <v>1424</v>
      </c>
      <c r="L495" s="13"/>
      <c r="M495" s="24" t="s">
        <v>1425</v>
      </c>
      <c r="N495" s="8">
        <f t="shared" si="85"/>
        <v>0</v>
      </c>
      <c r="O495" s="16"/>
    </row>
    <row r="496" spans="1:15" s="25" customFormat="1" x14ac:dyDescent="0.25">
      <c r="A496" s="5">
        <f t="shared" si="89"/>
        <v>427</v>
      </c>
      <c r="B496" s="5" t="str">
        <f t="shared" si="86"/>
        <v xml:space="preserve"> CN 461252</v>
      </c>
      <c r="C496" s="5" t="str">
        <f t="shared" si="87"/>
        <v xml:space="preserve"> GCN: CT03443</v>
      </c>
      <c r="D496" s="5" t="str">
        <f t="shared" si="88"/>
        <v xml:space="preserve"> 01/06/2018</v>
      </c>
      <c r="E496" s="5" t="s">
        <v>1336</v>
      </c>
      <c r="F496" s="5" t="s">
        <v>215</v>
      </c>
      <c r="G496" s="5" t="s">
        <v>1289</v>
      </c>
      <c r="H496" s="5">
        <v>108</v>
      </c>
      <c r="I496" s="5" t="s">
        <v>12</v>
      </c>
      <c r="J496" s="5" t="s">
        <v>1426</v>
      </c>
      <c r="K496" s="5" t="s">
        <v>1426</v>
      </c>
      <c r="L496" s="13"/>
      <c r="M496" s="24" t="s">
        <v>1427</v>
      </c>
      <c r="N496" s="8">
        <f t="shared" si="85"/>
        <v>0</v>
      </c>
      <c r="O496" s="16"/>
    </row>
    <row r="497" spans="1:21" s="25" customFormat="1" x14ac:dyDescent="0.25">
      <c r="A497" s="5">
        <f t="shared" si="89"/>
        <v>428</v>
      </c>
      <c r="B497" s="5" t="str">
        <f t="shared" si="86"/>
        <v xml:space="preserve"> CN 461253</v>
      </c>
      <c r="C497" s="5" t="str">
        <f t="shared" si="87"/>
        <v xml:space="preserve"> GCN: CT03444</v>
      </c>
      <c r="D497" s="5" t="str">
        <f t="shared" si="88"/>
        <v xml:space="preserve"> 01/06/2018</v>
      </c>
      <c r="E497" s="5" t="s">
        <v>1336</v>
      </c>
      <c r="F497" s="5" t="s">
        <v>218</v>
      </c>
      <c r="G497" s="5" t="s">
        <v>1289</v>
      </c>
      <c r="H497" s="5">
        <v>108</v>
      </c>
      <c r="I497" s="5" t="s">
        <v>12</v>
      </c>
      <c r="J497" s="5" t="s">
        <v>1428</v>
      </c>
      <c r="K497" s="5" t="s">
        <v>1428</v>
      </c>
      <c r="L497" s="13"/>
      <c r="M497" s="24" t="s">
        <v>1429</v>
      </c>
      <c r="N497" s="8">
        <f t="shared" si="85"/>
        <v>0</v>
      </c>
      <c r="O497" s="16"/>
    </row>
    <row r="498" spans="1:21" s="25" customFormat="1" x14ac:dyDescent="0.25">
      <c r="A498" s="5">
        <f t="shared" si="89"/>
        <v>429</v>
      </c>
      <c r="B498" s="5" t="str">
        <f t="shared" si="86"/>
        <v xml:space="preserve"> CN 461254</v>
      </c>
      <c r="C498" s="5" t="str">
        <f t="shared" si="87"/>
        <v xml:space="preserve"> GCN: CT03445</v>
      </c>
      <c r="D498" s="5" t="str">
        <f t="shared" si="88"/>
        <v xml:space="preserve"> 01/06/2018</v>
      </c>
      <c r="E498" s="5" t="s">
        <v>1336</v>
      </c>
      <c r="F498" s="5" t="s">
        <v>221</v>
      </c>
      <c r="G498" s="5" t="s">
        <v>1289</v>
      </c>
      <c r="H498" s="5">
        <v>108</v>
      </c>
      <c r="I498" s="5" t="s">
        <v>12</v>
      </c>
      <c r="J498" s="5" t="s">
        <v>1430</v>
      </c>
      <c r="K498" s="5" t="s">
        <v>1430</v>
      </c>
      <c r="L498" s="13"/>
      <c r="M498" s="24" t="s">
        <v>1431</v>
      </c>
      <c r="N498" s="8">
        <f t="shared" si="85"/>
        <v>0</v>
      </c>
      <c r="O498" s="16"/>
    </row>
    <row r="499" spans="1:21" s="25" customFormat="1" x14ac:dyDescent="0.25">
      <c r="A499" s="5">
        <f>A498+1</f>
        <v>430</v>
      </c>
      <c r="B499" s="5" t="str">
        <f t="shared" si="86"/>
        <v xml:space="preserve"> CN 461260</v>
      </c>
      <c r="C499" s="5" t="str">
        <f t="shared" si="87"/>
        <v xml:space="preserve"> GCN: CT03450</v>
      </c>
      <c r="D499" s="5" t="str">
        <f t="shared" si="88"/>
        <v xml:space="preserve"> 01/06/2018</v>
      </c>
      <c r="E499" s="5" t="s">
        <v>1336</v>
      </c>
      <c r="F499" s="5" t="s">
        <v>236</v>
      </c>
      <c r="G499" s="5" t="s">
        <v>1289</v>
      </c>
      <c r="H499" s="5">
        <v>108</v>
      </c>
      <c r="I499" s="5" t="s">
        <v>12</v>
      </c>
      <c r="J499" s="5" t="s">
        <v>1432</v>
      </c>
      <c r="K499" s="5" t="s">
        <v>1432</v>
      </c>
      <c r="L499" s="13"/>
      <c r="M499" s="24" t="s">
        <v>1433</v>
      </c>
      <c r="N499" s="8">
        <f t="shared" si="85"/>
        <v>0</v>
      </c>
      <c r="O499" s="16"/>
    </row>
    <row r="500" spans="1:21" s="25" customFormat="1" x14ac:dyDescent="0.25">
      <c r="A500" s="5">
        <f t="shared" ref="A500:A507" si="90">A499+1</f>
        <v>431</v>
      </c>
      <c r="B500" s="5" t="str">
        <f t="shared" si="86"/>
        <v xml:space="preserve"> CN 461261</v>
      </c>
      <c r="C500" s="5" t="str">
        <f t="shared" si="87"/>
        <v xml:space="preserve"> GCN: CT03451</v>
      </c>
      <c r="D500" s="5" t="str">
        <f t="shared" si="88"/>
        <v xml:space="preserve"> 01/06/2018</v>
      </c>
      <c r="E500" s="5" t="s">
        <v>1336</v>
      </c>
      <c r="F500" s="5" t="s">
        <v>239</v>
      </c>
      <c r="G500" s="5" t="s">
        <v>1289</v>
      </c>
      <c r="H500" s="5">
        <v>108</v>
      </c>
      <c r="I500" s="5" t="s">
        <v>12</v>
      </c>
      <c r="J500" s="5" t="s">
        <v>1434</v>
      </c>
      <c r="K500" s="5" t="s">
        <v>1434</v>
      </c>
      <c r="L500" s="13"/>
      <c r="M500" s="24" t="s">
        <v>1435</v>
      </c>
      <c r="N500" s="8">
        <f t="shared" si="85"/>
        <v>0</v>
      </c>
      <c r="O500" s="16"/>
    </row>
    <row r="501" spans="1:21" s="25" customFormat="1" x14ac:dyDescent="0.25">
      <c r="A501" s="5">
        <f t="shared" si="90"/>
        <v>432</v>
      </c>
      <c r="B501" s="5" t="str">
        <f t="shared" si="86"/>
        <v xml:space="preserve"> CN 461262</v>
      </c>
      <c r="C501" s="5" t="str">
        <f t="shared" si="87"/>
        <v xml:space="preserve"> GCN: CT03452</v>
      </c>
      <c r="D501" s="5" t="str">
        <f t="shared" si="88"/>
        <v xml:space="preserve"> 01/06/2018</v>
      </c>
      <c r="E501" s="5" t="s">
        <v>1336</v>
      </c>
      <c r="F501" s="5" t="s">
        <v>242</v>
      </c>
      <c r="G501" s="5" t="s">
        <v>1289</v>
      </c>
      <c r="H501" s="5">
        <v>108</v>
      </c>
      <c r="I501" s="5" t="s">
        <v>12</v>
      </c>
      <c r="J501" s="5" t="s">
        <v>1436</v>
      </c>
      <c r="K501" s="5" t="s">
        <v>1436</v>
      </c>
      <c r="L501" s="13"/>
      <c r="M501" s="24" t="s">
        <v>1437</v>
      </c>
      <c r="N501" s="8">
        <f t="shared" si="85"/>
        <v>0</v>
      </c>
      <c r="O501" s="16"/>
    </row>
    <row r="502" spans="1:21" s="25" customFormat="1" x14ac:dyDescent="0.25">
      <c r="A502" s="5">
        <f t="shared" si="90"/>
        <v>433</v>
      </c>
      <c r="B502" s="5" t="str">
        <f t="shared" si="86"/>
        <v xml:space="preserve"> CN 461263</v>
      </c>
      <c r="C502" s="5" t="str">
        <f t="shared" si="87"/>
        <v xml:space="preserve"> GCN: CT03453</v>
      </c>
      <c r="D502" s="5" t="str">
        <f t="shared" si="88"/>
        <v xml:space="preserve"> 01/06/2018</v>
      </c>
      <c r="E502" s="5" t="s">
        <v>1336</v>
      </c>
      <c r="F502" s="5" t="s">
        <v>245</v>
      </c>
      <c r="G502" s="5" t="s">
        <v>1289</v>
      </c>
      <c r="H502" s="5">
        <v>108</v>
      </c>
      <c r="I502" s="5" t="s">
        <v>12</v>
      </c>
      <c r="J502" s="5" t="s">
        <v>1438</v>
      </c>
      <c r="K502" s="5" t="s">
        <v>1438</v>
      </c>
      <c r="L502" s="13"/>
      <c r="M502" s="24" t="s">
        <v>1439</v>
      </c>
      <c r="N502" s="8">
        <f t="shared" si="85"/>
        <v>0</v>
      </c>
      <c r="O502" s="16"/>
    </row>
    <row r="503" spans="1:21" s="25" customFormat="1" x14ac:dyDescent="0.25">
      <c r="A503" s="5">
        <f t="shared" si="90"/>
        <v>434</v>
      </c>
      <c r="B503" s="5" t="str">
        <f t="shared" si="86"/>
        <v xml:space="preserve"> CN 461264</v>
      </c>
      <c r="C503" s="5" t="str">
        <f t="shared" si="87"/>
        <v xml:space="preserve"> GCN: CT03454</v>
      </c>
      <c r="D503" s="5" t="str">
        <f t="shared" si="88"/>
        <v xml:space="preserve"> 01/06/2018</v>
      </c>
      <c r="E503" s="5" t="s">
        <v>1336</v>
      </c>
      <c r="F503" s="5" t="s">
        <v>248</v>
      </c>
      <c r="G503" s="5" t="s">
        <v>1289</v>
      </c>
      <c r="H503" s="5">
        <v>108</v>
      </c>
      <c r="I503" s="5" t="s">
        <v>12</v>
      </c>
      <c r="J503" s="5" t="s">
        <v>1440</v>
      </c>
      <c r="K503" s="5" t="s">
        <v>1440</v>
      </c>
      <c r="L503" s="13"/>
      <c r="M503" s="24" t="s">
        <v>1441</v>
      </c>
      <c r="N503" s="8">
        <f t="shared" si="85"/>
        <v>0</v>
      </c>
      <c r="O503" s="16"/>
    </row>
    <row r="504" spans="1:21" s="25" customFormat="1" x14ac:dyDescent="0.25">
      <c r="A504" s="5">
        <f t="shared" si="90"/>
        <v>435</v>
      </c>
      <c r="B504" s="5" t="str">
        <f t="shared" si="86"/>
        <v xml:space="preserve"> CN 461265</v>
      </c>
      <c r="C504" s="5" t="str">
        <f t="shared" si="87"/>
        <v xml:space="preserve"> GCN: CT03455</v>
      </c>
      <c r="D504" s="5" t="str">
        <f t="shared" si="88"/>
        <v xml:space="preserve"> 01/06/2018</v>
      </c>
      <c r="E504" s="5" t="s">
        <v>1336</v>
      </c>
      <c r="F504" s="5" t="s">
        <v>251</v>
      </c>
      <c r="G504" s="5" t="s">
        <v>1289</v>
      </c>
      <c r="H504" s="5">
        <v>108</v>
      </c>
      <c r="I504" s="5" t="s">
        <v>12</v>
      </c>
      <c r="J504" s="5" t="s">
        <v>1442</v>
      </c>
      <c r="K504" s="5" t="s">
        <v>1442</v>
      </c>
      <c r="L504" s="13"/>
      <c r="M504" s="24" t="s">
        <v>1443</v>
      </c>
      <c r="N504" s="8">
        <f t="shared" si="85"/>
        <v>0</v>
      </c>
      <c r="O504" s="16"/>
    </row>
    <row r="505" spans="1:21" s="25" customFormat="1" x14ac:dyDescent="0.25">
      <c r="A505" s="5">
        <f t="shared" si="90"/>
        <v>436</v>
      </c>
      <c r="B505" s="5" t="str">
        <f t="shared" si="86"/>
        <v xml:space="preserve"> CN 461267</v>
      </c>
      <c r="C505" s="5" t="str">
        <f t="shared" si="87"/>
        <v xml:space="preserve"> GCN: CT03456</v>
      </c>
      <c r="D505" s="5" t="str">
        <f t="shared" si="88"/>
        <v xml:space="preserve"> 01/06/2018</v>
      </c>
      <c r="E505" s="5" t="s">
        <v>1336</v>
      </c>
      <c r="F505" s="5" t="s">
        <v>254</v>
      </c>
      <c r="G505" s="5" t="s">
        <v>1289</v>
      </c>
      <c r="H505" s="5">
        <v>108</v>
      </c>
      <c r="I505" s="5" t="s">
        <v>12</v>
      </c>
      <c r="J505" s="5" t="s">
        <v>1444</v>
      </c>
      <c r="K505" s="5" t="s">
        <v>1444</v>
      </c>
      <c r="L505" s="13"/>
      <c r="M505" s="24" t="s">
        <v>1445</v>
      </c>
      <c r="N505" s="8">
        <f t="shared" si="85"/>
        <v>0</v>
      </c>
      <c r="O505" s="16"/>
    </row>
    <row r="506" spans="1:21" s="25" customFormat="1" x14ac:dyDescent="0.25">
      <c r="A506" s="5">
        <f t="shared" si="90"/>
        <v>437</v>
      </c>
      <c r="B506" s="5" t="str">
        <f t="shared" si="86"/>
        <v xml:space="preserve"> CN 461268</v>
      </c>
      <c r="C506" s="5" t="str">
        <f t="shared" si="87"/>
        <v xml:space="preserve"> GCN: CT03457</v>
      </c>
      <c r="D506" s="5" t="str">
        <f t="shared" si="88"/>
        <v xml:space="preserve"> 01/06/2018</v>
      </c>
      <c r="E506" s="5" t="s">
        <v>1336</v>
      </c>
      <c r="F506" s="5" t="s">
        <v>257</v>
      </c>
      <c r="G506" s="5" t="s">
        <v>1289</v>
      </c>
      <c r="H506" s="5">
        <v>108</v>
      </c>
      <c r="I506" s="5" t="s">
        <v>12</v>
      </c>
      <c r="J506" s="5" t="s">
        <v>1446</v>
      </c>
      <c r="K506" s="5" t="s">
        <v>1446</v>
      </c>
      <c r="L506" s="13"/>
      <c r="M506" s="24" t="s">
        <v>1447</v>
      </c>
      <c r="N506" s="8">
        <f t="shared" si="85"/>
        <v>0</v>
      </c>
      <c r="O506" s="16"/>
    </row>
    <row r="507" spans="1:21" s="25" customFormat="1" x14ac:dyDescent="0.25">
      <c r="A507" s="5">
        <f t="shared" si="90"/>
        <v>438</v>
      </c>
      <c r="B507" s="5" t="str">
        <f t="shared" si="86"/>
        <v xml:space="preserve"> CN 461269</v>
      </c>
      <c r="C507" s="5" t="str">
        <f t="shared" si="87"/>
        <v xml:space="preserve"> GCN: CT03458</v>
      </c>
      <c r="D507" s="5" t="str">
        <f t="shared" si="88"/>
        <v xml:space="preserve"> 01/06/2018</v>
      </c>
      <c r="E507" s="5" t="s">
        <v>1336</v>
      </c>
      <c r="F507" s="5" t="s">
        <v>260</v>
      </c>
      <c r="G507" s="5" t="s">
        <v>1289</v>
      </c>
      <c r="H507" s="5">
        <v>108</v>
      </c>
      <c r="I507" s="5" t="s">
        <v>12</v>
      </c>
      <c r="J507" s="5" t="s">
        <v>1448</v>
      </c>
      <c r="K507" s="5" t="s">
        <v>1448</v>
      </c>
      <c r="L507" s="13"/>
      <c r="M507" s="24" t="s">
        <v>1449</v>
      </c>
      <c r="N507" s="8">
        <f t="shared" si="85"/>
        <v>0</v>
      </c>
      <c r="O507" s="16"/>
    </row>
    <row r="508" spans="1:21" s="36" customFormat="1" hidden="1" x14ac:dyDescent="0.25">
      <c r="A508" s="80"/>
      <c r="B508" s="80" t="str">
        <f t="shared" si="86"/>
        <v xml:space="preserve"> CN 461270</v>
      </c>
      <c r="C508" s="80" t="str">
        <f t="shared" si="87"/>
        <v xml:space="preserve"> GCN: CT03459</v>
      </c>
      <c r="D508" s="80" t="str">
        <f t="shared" si="88"/>
        <v xml:space="preserve"> 01/06/2018</v>
      </c>
      <c r="E508" s="80" t="s">
        <v>1336</v>
      </c>
      <c r="F508" s="80" t="s">
        <v>263</v>
      </c>
      <c r="G508" s="80" t="s">
        <v>1289</v>
      </c>
      <c r="H508" s="80"/>
      <c r="I508" s="80" t="s">
        <v>12</v>
      </c>
      <c r="J508" s="80" t="s">
        <v>1450</v>
      </c>
      <c r="K508" s="80" t="s">
        <v>1450</v>
      </c>
      <c r="L508" s="81" t="s">
        <v>1621</v>
      </c>
      <c r="M508" s="82" t="s">
        <v>1451</v>
      </c>
      <c r="N508" s="83">
        <f t="shared" si="85"/>
        <v>-108</v>
      </c>
      <c r="O508" s="84"/>
      <c r="P508" s="85"/>
      <c r="Q508" s="85"/>
      <c r="R508" s="85"/>
      <c r="S508" s="85"/>
      <c r="T508" s="86" t="e">
        <f>#REF!+1</f>
        <v>#REF!</v>
      </c>
      <c r="U508" s="85"/>
    </row>
    <row r="509" spans="1:21" s="36" customFormat="1" hidden="1" x14ac:dyDescent="0.25">
      <c r="A509" s="80"/>
      <c r="B509" s="80" t="str">
        <f t="shared" si="86"/>
        <v xml:space="preserve"> CN 461271</v>
      </c>
      <c r="C509" s="80" t="str">
        <f t="shared" si="87"/>
        <v xml:space="preserve"> GCN: CT03460</v>
      </c>
      <c r="D509" s="80" t="str">
        <f t="shared" si="88"/>
        <v xml:space="preserve"> 01/06/2018</v>
      </c>
      <c r="E509" s="80" t="s">
        <v>1336</v>
      </c>
      <c r="F509" s="80" t="s">
        <v>266</v>
      </c>
      <c r="G509" s="80" t="s">
        <v>1289</v>
      </c>
      <c r="H509" s="80"/>
      <c r="I509" s="80" t="s">
        <v>1452</v>
      </c>
      <c r="J509" s="80" t="s">
        <v>1453</v>
      </c>
      <c r="K509" s="80" t="s">
        <v>1453</v>
      </c>
      <c r="L509" s="81" t="s">
        <v>1621</v>
      </c>
      <c r="M509" s="82" t="s">
        <v>1454</v>
      </c>
      <c r="N509" s="83" t="e">
        <f t="shared" si="85"/>
        <v>#VALUE!</v>
      </c>
      <c r="O509" s="84"/>
      <c r="P509" s="85"/>
      <c r="Q509" s="85"/>
      <c r="R509" s="85"/>
      <c r="S509" s="85"/>
      <c r="T509" s="86" t="e">
        <f t="shared" ref="T509:T511" si="91">T508+1</f>
        <v>#REF!</v>
      </c>
      <c r="U509" s="85"/>
    </row>
    <row r="510" spans="1:21" s="36" customFormat="1" hidden="1" x14ac:dyDescent="0.25">
      <c r="A510" s="80"/>
      <c r="B510" s="80" t="str">
        <f t="shared" si="86"/>
        <v xml:space="preserve"> CN 461272</v>
      </c>
      <c r="C510" s="80" t="str">
        <f t="shared" si="87"/>
        <v xml:space="preserve"> GCN: CT03461</v>
      </c>
      <c r="D510" s="80" t="str">
        <f t="shared" si="88"/>
        <v xml:space="preserve"> 01/06/2018</v>
      </c>
      <c r="E510" s="80" t="s">
        <v>1336</v>
      </c>
      <c r="F510" s="80" t="s">
        <v>269</v>
      </c>
      <c r="G510" s="80" t="s">
        <v>1289</v>
      </c>
      <c r="H510" s="80"/>
      <c r="I510" s="80" t="s">
        <v>1452</v>
      </c>
      <c r="J510" s="80" t="s">
        <v>1455</v>
      </c>
      <c r="K510" s="80" t="s">
        <v>1455</v>
      </c>
      <c r="L510" s="81" t="s">
        <v>1621</v>
      </c>
      <c r="M510" s="82" t="s">
        <v>1456</v>
      </c>
      <c r="N510" s="83" t="e">
        <f t="shared" si="85"/>
        <v>#VALUE!</v>
      </c>
      <c r="O510" s="84"/>
      <c r="P510" s="85"/>
      <c r="Q510" s="85"/>
      <c r="R510" s="85"/>
      <c r="S510" s="85"/>
      <c r="T510" s="86" t="e">
        <f t="shared" si="91"/>
        <v>#REF!</v>
      </c>
      <c r="U510" s="85"/>
    </row>
    <row r="511" spans="1:21" s="36" customFormat="1" hidden="1" x14ac:dyDescent="0.25">
      <c r="A511" s="80"/>
      <c r="B511" s="80" t="str">
        <f t="shared" si="86"/>
        <v xml:space="preserve"> CN 461273</v>
      </c>
      <c r="C511" s="80" t="str">
        <f t="shared" si="87"/>
        <v xml:space="preserve"> GCN: CT03462</v>
      </c>
      <c r="D511" s="80" t="str">
        <f t="shared" si="88"/>
        <v xml:space="preserve"> 01/06/2018</v>
      </c>
      <c r="E511" s="80" t="s">
        <v>1336</v>
      </c>
      <c r="F511" s="80" t="s">
        <v>272</v>
      </c>
      <c r="G511" s="80" t="s">
        <v>1289</v>
      </c>
      <c r="H511" s="80"/>
      <c r="I511" s="80" t="s">
        <v>12</v>
      </c>
      <c r="J511" s="80" t="s">
        <v>1457</v>
      </c>
      <c r="K511" s="80" t="s">
        <v>1457</v>
      </c>
      <c r="L511" s="81" t="s">
        <v>1621</v>
      </c>
      <c r="M511" s="82" t="s">
        <v>1458</v>
      </c>
      <c r="N511" s="83">
        <f>H511-I511</f>
        <v>-108</v>
      </c>
      <c r="O511" s="84"/>
      <c r="P511" s="85"/>
      <c r="Q511" s="85"/>
      <c r="R511" s="85"/>
      <c r="S511" s="85"/>
      <c r="T511" s="86" t="e">
        <f t="shared" si="91"/>
        <v>#REF!</v>
      </c>
      <c r="U511" s="85"/>
    </row>
    <row r="512" spans="1:21" s="25" customFormat="1" x14ac:dyDescent="0.25">
      <c r="A512" s="5">
        <f>A507+1</f>
        <v>439</v>
      </c>
      <c r="B512" s="5" t="str">
        <f t="shared" si="86"/>
        <v xml:space="preserve"> CN 461274</v>
      </c>
      <c r="C512" s="5" t="str">
        <f t="shared" si="87"/>
        <v xml:space="preserve"> GCN: CT03463</v>
      </c>
      <c r="D512" s="5" t="str">
        <f t="shared" si="88"/>
        <v xml:space="preserve"> 01/06/2018</v>
      </c>
      <c r="E512" s="5" t="s">
        <v>1336</v>
      </c>
      <c r="F512" s="5" t="s">
        <v>275</v>
      </c>
      <c r="G512" s="5" t="s">
        <v>1289</v>
      </c>
      <c r="H512" s="5">
        <v>108</v>
      </c>
      <c r="I512" s="5" t="s">
        <v>12</v>
      </c>
      <c r="J512" s="5" t="s">
        <v>1459</v>
      </c>
      <c r="K512" s="5" t="s">
        <v>1459</v>
      </c>
      <c r="L512" s="13"/>
      <c r="M512" s="24" t="s">
        <v>1460</v>
      </c>
      <c r="N512" s="8">
        <f t="shared" si="85"/>
        <v>0</v>
      </c>
      <c r="O512" s="16"/>
    </row>
    <row r="513" spans="1:15" s="25" customFormat="1" x14ac:dyDescent="0.25">
      <c r="A513" s="5">
        <f t="shared" ref="A513:A520" si="92">A512+1</f>
        <v>440</v>
      </c>
      <c r="B513" s="5" t="str">
        <f t="shared" si="86"/>
        <v xml:space="preserve"> CN 461275</v>
      </c>
      <c r="C513" s="5" t="str">
        <f t="shared" si="87"/>
        <v xml:space="preserve"> GCN: CT03464</v>
      </c>
      <c r="D513" s="5" t="str">
        <f t="shared" si="88"/>
        <v xml:space="preserve"> 01/06/2018</v>
      </c>
      <c r="E513" s="5" t="s">
        <v>1336</v>
      </c>
      <c r="F513" s="5" t="s">
        <v>278</v>
      </c>
      <c r="G513" s="5" t="s">
        <v>1289</v>
      </c>
      <c r="H513" s="5">
        <v>108</v>
      </c>
      <c r="I513" s="5" t="s">
        <v>12</v>
      </c>
      <c r="J513" s="5" t="s">
        <v>1461</v>
      </c>
      <c r="K513" s="5" t="s">
        <v>1461</v>
      </c>
      <c r="L513" s="13"/>
      <c r="M513" s="24" t="s">
        <v>1462</v>
      </c>
      <c r="N513" s="8">
        <f t="shared" si="85"/>
        <v>0</v>
      </c>
      <c r="O513" s="16"/>
    </row>
    <row r="514" spans="1:15" s="25" customFormat="1" x14ac:dyDescent="0.25">
      <c r="A514" s="5">
        <f t="shared" si="92"/>
        <v>441</v>
      </c>
      <c r="B514" s="5" t="str">
        <f t="shared" si="86"/>
        <v xml:space="preserve"> CN 461276</v>
      </c>
      <c r="C514" s="5" t="str">
        <f t="shared" si="87"/>
        <v xml:space="preserve"> GCN: CT03465</v>
      </c>
      <c r="D514" s="5" t="str">
        <f t="shared" si="88"/>
        <v xml:space="preserve"> 01/06/2018</v>
      </c>
      <c r="E514" s="5" t="s">
        <v>1336</v>
      </c>
      <c r="F514" s="5" t="s">
        <v>279</v>
      </c>
      <c r="G514" s="5" t="s">
        <v>1289</v>
      </c>
      <c r="H514" s="5">
        <v>108</v>
      </c>
      <c r="I514" s="5" t="s">
        <v>12</v>
      </c>
      <c r="J514" s="5" t="s">
        <v>1463</v>
      </c>
      <c r="K514" s="5" t="s">
        <v>1463</v>
      </c>
      <c r="L514" s="13"/>
      <c r="M514" s="24" t="s">
        <v>1464</v>
      </c>
      <c r="N514" s="8">
        <f t="shared" si="85"/>
        <v>0</v>
      </c>
      <c r="O514" s="16"/>
    </row>
    <row r="515" spans="1:15" s="25" customFormat="1" x14ac:dyDescent="0.25">
      <c r="A515" s="5">
        <f t="shared" si="92"/>
        <v>442</v>
      </c>
      <c r="B515" s="5" t="str">
        <f t="shared" si="86"/>
        <v xml:space="preserve"> CN 461277</v>
      </c>
      <c r="C515" s="5" t="str">
        <f t="shared" si="87"/>
        <v xml:space="preserve"> GCN: CT03466</v>
      </c>
      <c r="D515" s="5" t="str">
        <f t="shared" si="88"/>
        <v xml:space="preserve"> 01/06/2018</v>
      </c>
      <c r="E515" s="5" t="s">
        <v>1336</v>
      </c>
      <c r="F515" s="5" t="s">
        <v>280</v>
      </c>
      <c r="G515" s="5" t="s">
        <v>1289</v>
      </c>
      <c r="H515" s="5">
        <v>108</v>
      </c>
      <c r="I515" s="5" t="s">
        <v>12</v>
      </c>
      <c r="J515" s="5" t="s">
        <v>1465</v>
      </c>
      <c r="K515" s="5" t="s">
        <v>1465</v>
      </c>
      <c r="L515" s="13"/>
      <c r="M515" s="24" t="s">
        <v>1466</v>
      </c>
      <c r="N515" s="8">
        <f t="shared" si="85"/>
        <v>0</v>
      </c>
      <c r="O515" s="16"/>
    </row>
    <row r="516" spans="1:15" s="25" customFormat="1" x14ac:dyDescent="0.25">
      <c r="A516" s="5">
        <f t="shared" si="92"/>
        <v>443</v>
      </c>
      <c r="B516" s="5" t="str">
        <f t="shared" si="86"/>
        <v xml:space="preserve"> CN 461278</v>
      </c>
      <c r="C516" s="5" t="str">
        <f t="shared" si="87"/>
        <v xml:space="preserve"> GCN: CT03467</v>
      </c>
      <c r="D516" s="5" t="str">
        <f t="shared" si="88"/>
        <v xml:space="preserve"> 01/06/2018</v>
      </c>
      <c r="E516" s="5" t="s">
        <v>1336</v>
      </c>
      <c r="F516" s="5" t="s">
        <v>281</v>
      </c>
      <c r="G516" s="5" t="s">
        <v>1289</v>
      </c>
      <c r="H516" s="5">
        <v>108</v>
      </c>
      <c r="I516" s="5" t="s">
        <v>12</v>
      </c>
      <c r="J516" s="5" t="s">
        <v>1467</v>
      </c>
      <c r="K516" s="5" t="s">
        <v>1467</v>
      </c>
      <c r="L516" s="13"/>
      <c r="M516" s="24" t="s">
        <v>1468</v>
      </c>
      <c r="N516" s="8">
        <f t="shared" si="85"/>
        <v>0</v>
      </c>
      <c r="O516" s="16"/>
    </row>
    <row r="517" spans="1:15" s="25" customFormat="1" x14ac:dyDescent="0.25">
      <c r="A517" s="5">
        <f t="shared" si="92"/>
        <v>444</v>
      </c>
      <c r="B517" s="5" t="str">
        <f t="shared" si="86"/>
        <v xml:space="preserve"> CN 461279</v>
      </c>
      <c r="C517" s="5" t="str">
        <f t="shared" si="87"/>
        <v xml:space="preserve"> GCN: CT03468</v>
      </c>
      <c r="D517" s="5" t="str">
        <f t="shared" si="88"/>
        <v xml:space="preserve"> 01/06/2018</v>
      </c>
      <c r="E517" s="5" t="s">
        <v>1336</v>
      </c>
      <c r="F517" s="5" t="s">
        <v>282</v>
      </c>
      <c r="G517" s="5" t="s">
        <v>1289</v>
      </c>
      <c r="H517" s="5">
        <v>108</v>
      </c>
      <c r="I517" s="5" t="s">
        <v>12</v>
      </c>
      <c r="J517" s="5" t="s">
        <v>1469</v>
      </c>
      <c r="K517" s="5" t="s">
        <v>1469</v>
      </c>
      <c r="L517" s="13"/>
      <c r="M517" s="24" t="s">
        <v>1470</v>
      </c>
      <c r="N517" s="8">
        <f t="shared" si="85"/>
        <v>0</v>
      </c>
      <c r="O517" s="16"/>
    </row>
    <row r="518" spans="1:15" s="25" customFormat="1" x14ac:dyDescent="0.25">
      <c r="A518" s="5">
        <f t="shared" si="92"/>
        <v>445</v>
      </c>
      <c r="B518" s="5" t="str">
        <f t="shared" si="86"/>
        <v xml:space="preserve"> CN 461280</v>
      </c>
      <c r="C518" s="5" t="str">
        <f t="shared" si="87"/>
        <v xml:space="preserve"> GCN: CT03469</v>
      </c>
      <c r="D518" s="5" t="str">
        <f t="shared" si="88"/>
        <v xml:space="preserve"> 01/06/2018</v>
      </c>
      <c r="E518" s="5" t="s">
        <v>1336</v>
      </c>
      <c r="F518" s="5" t="s">
        <v>283</v>
      </c>
      <c r="G518" s="5" t="s">
        <v>1289</v>
      </c>
      <c r="H518" s="5">
        <v>108</v>
      </c>
      <c r="I518" s="5" t="s">
        <v>12</v>
      </c>
      <c r="J518" s="5" t="s">
        <v>1471</v>
      </c>
      <c r="K518" s="5" t="s">
        <v>1471</v>
      </c>
      <c r="L518" s="13"/>
      <c r="M518" s="24" t="s">
        <v>1472</v>
      </c>
      <c r="N518" s="8">
        <f t="shared" si="85"/>
        <v>0</v>
      </c>
      <c r="O518" s="16"/>
    </row>
    <row r="519" spans="1:15" s="25" customFormat="1" x14ac:dyDescent="0.25">
      <c r="A519" s="5">
        <f t="shared" si="92"/>
        <v>446</v>
      </c>
      <c r="B519" s="5" t="str">
        <f t="shared" si="86"/>
        <v xml:space="preserve"> CN 461281</v>
      </c>
      <c r="C519" s="5" t="str">
        <f t="shared" si="87"/>
        <v xml:space="preserve"> GCN: CT03470</v>
      </c>
      <c r="D519" s="5" t="str">
        <f t="shared" si="88"/>
        <v xml:space="preserve"> 01/06/2018</v>
      </c>
      <c r="E519" s="5" t="s">
        <v>1336</v>
      </c>
      <c r="F519" s="5" t="s">
        <v>284</v>
      </c>
      <c r="G519" s="5" t="s">
        <v>1289</v>
      </c>
      <c r="H519" s="5">
        <v>108</v>
      </c>
      <c r="I519" s="5" t="s">
        <v>12</v>
      </c>
      <c r="J519" s="5" t="s">
        <v>1473</v>
      </c>
      <c r="K519" s="5" t="s">
        <v>1473</v>
      </c>
      <c r="L519" s="13"/>
      <c r="M519" s="24" t="s">
        <v>1474</v>
      </c>
      <c r="N519" s="8">
        <f t="shared" si="85"/>
        <v>0</v>
      </c>
      <c r="O519" s="16"/>
    </row>
    <row r="520" spans="1:15" s="25" customFormat="1" x14ac:dyDescent="0.25">
      <c r="A520" s="5">
        <f t="shared" si="92"/>
        <v>447</v>
      </c>
      <c r="B520" s="5" t="str">
        <f t="shared" si="86"/>
        <v xml:space="preserve"> CN 461282</v>
      </c>
      <c r="C520" s="5" t="str">
        <f t="shared" si="87"/>
        <v xml:space="preserve"> GCN: CT03471</v>
      </c>
      <c r="D520" s="5" t="str">
        <f t="shared" si="88"/>
        <v xml:space="preserve"> 01/06/2018</v>
      </c>
      <c r="E520" s="5" t="s">
        <v>1336</v>
      </c>
      <c r="F520" s="5" t="s">
        <v>285</v>
      </c>
      <c r="G520" s="5" t="s">
        <v>1289</v>
      </c>
      <c r="H520" s="5">
        <v>108</v>
      </c>
      <c r="I520" s="5" t="s">
        <v>12</v>
      </c>
      <c r="J520" s="5" t="s">
        <v>1475</v>
      </c>
      <c r="K520" s="5" t="s">
        <v>1475</v>
      </c>
      <c r="L520" s="13"/>
      <c r="M520" s="24" t="s">
        <v>1476</v>
      </c>
      <c r="N520" s="8">
        <f t="shared" si="85"/>
        <v>0</v>
      </c>
      <c r="O520" s="16"/>
    </row>
    <row r="521" spans="1:15" s="25" customFormat="1" x14ac:dyDescent="0.25">
      <c r="A521" s="5">
        <f>A520+1</f>
        <v>448</v>
      </c>
      <c r="B521" s="5" t="str">
        <f t="shared" si="86"/>
        <v xml:space="preserve"> CN 461287</v>
      </c>
      <c r="C521" s="5" t="str">
        <f t="shared" si="87"/>
        <v xml:space="preserve"> GCN: CT03476</v>
      </c>
      <c r="D521" s="5" t="str">
        <f t="shared" si="88"/>
        <v xml:space="preserve"> 01/06/2018</v>
      </c>
      <c r="E521" s="5" t="s">
        <v>1336</v>
      </c>
      <c r="F521" s="5" t="s">
        <v>289</v>
      </c>
      <c r="G521" s="5" t="s">
        <v>1289</v>
      </c>
      <c r="H521" s="5">
        <v>108</v>
      </c>
      <c r="I521" s="5" t="s">
        <v>12</v>
      </c>
      <c r="J521" s="5" t="s">
        <v>1477</v>
      </c>
      <c r="K521" s="5" t="s">
        <v>1477</v>
      </c>
      <c r="L521" s="13"/>
      <c r="M521" s="24" t="s">
        <v>1478</v>
      </c>
      <c r="N521" s="8">
        <f t="shared" si="85"/>
        <v>0</v>
      </c>
      <c r="O521" s="16"/>
    </row>
    <row r="522" spans="1:15" s="25" customFormat="1" x14ac:dyDescent="0.25">
      <c r="A522" s="5">
        <f t="shared" ref="A522:A526" si="93">A521+1</f>
        <v>449</v>
      </c>
      <c r="B522" s="5" t="str">
        <f t="shared" si="86"/>
        <v xml:space="preserve"> CN 461288</v>
      </c>
      <c r="C522" s="5" t="str">
        <f t="shared" si="87"/>
        <v xml:space="preserve"> GCN: CT03477</v>
      </c>
      <c r="D522" s="5" t="str">
        <f t="shared" si="88"/>
        <v xml:space="preserve"> 01/06/2018</v>
      </c>
      <c r="E522" s="5" t="s">
        <v>1336</v>
      </c>
      <c r="F522" s="5" t="s">
        <v>292</v>
      </c>
      <c r="G522" s="5" t="s">
        <v>1289</v>
      </c>
      <c r="H522" s="5">
        <v>108</v>
      </c>
      <c r="I522" s="5" t="s">
        <v>12</v>
      </c>
      <c r="J522" s="5" t="s">
        <v>1479</v>
      </c>
      <c r="K522" s="5" t="s">
        <v>1479</v>
      </c>
      <c r="L522" s="13"/>
      <c r="M522" s="24" t="s">
        <v>1480</v>
      </c>
      <c r="N522" s="8">
        <f t="shared" si="85"/>
        <v>0</v>
      </c>
      <c r="O522" s="16"/>
    </row>
    <row r="523" spans="1:15" s="25" customFormat="1" x14ac:dyDescent="0.25">
      <c r="A523" s="5">
        <f t="shared" si="93"/>
        <v>450</v>
      </c>
      <c r="B523" s="5" t="str">
        <f t="shared" si="86"/>
        <v xml:space="preserve"> CN 461289</v>
      </c>
      <c r="C523" s="5" t="str">
        <f t="shared" si="87"/>
        <v xml:space="preserve"> GCN: CT03478</v>
      </c>
      <c r="D523" s="5" t="str">
        <f t="shared" si="88"/>
        <v xml:space="preserve"> 01/06/2018</v>
      </c>
      <c r="E523" s="5" t="s">
        <v>1336</v>
      </c>
      <c r="F523" s="5" t="s">
        <v>295</v>
      </c>
      <c r="G523" s="5" t="s">
        <v>1289</v>
      </c>
      <c r="H523" s="5">
        <v>108</v>
      </c>
      <c r="I523" s="5" t="s">
        <v>12</v>
      </c>
      <c r="J523" s="5" t="s">
        <v>1481</v>
      </c>
      <c r="K523" s="5" t="s">
        <v>1481</v>
      </c>
      <c r="L523" s="13"/>
      <c r="M523" s="24" t="s">
        <v>1482</v>
      </c>
      <c r="N523" s="8">
        <f>H523-I523</f>
        <v>0</v>
      </c>
      <c r="O523" s="16"/>
    </row>
    <row r="524" spans="1:15" s="25" customFormat="1" x14ac:dyDescent="0.25">
      <c r="A524" s="5">
        <f t="shared" si="93"/>
        <v>451</v>
      </c>
      <c r="B524" s="5" t="str">
        <f t="shared" si="86"/>
        <v xml:space="preserve"> CN 461290</v>
      </c>
      <c r="C524" s="5" t="str">
        <f t="shared" si="87"/>
        <v xml:space="preserve"> GCN: CT03479</v>
      </c>
      <c r="D524" s="5" t="str">
        <f t="shared" si="88"/>
        <v xml:space="preserve"> 01/06/2018</v>
      </c>
      <c r="E524" s="5" t="s">
        <v>1336</v>
      </c>
      <c r="F524" s="5" t="s">
        <v>298</v>
      </c>
      <c r="G524" s="5" t="s">
        <v>1289</v>
      </c>
      <c r="H524" s="5">
        <v>108</v>
      </c>
      <c r="I524" s="5" t="s">
        <v>12</v>
      </c>
      <c r="J524" s="5" t="s">
        <v>1483</v>
      </c>
      <c r="K524" s="5" t="s">
        <v>1483</v>
      </c>
      <c r="L524" s="13"/>
      <c r="M524" s="24" t="s">
        <v>1484</v>
      </c>
      <c r="N524" s="8">
        <f t="shared" si="85"/>
        <v>0</v>
      </c>
      <c r="O524" s="16"/>
    </row>
    <row r="525" spans="1:15" s="25" customFormat="1" x14ac:dyDescent="0.25">
      <c r="A525" s="5">
        <f t="shared" si="93"/>
        <v>452</v>
      </c>
      <c r="B525" s="5" t="str">
        <f t="shared" si="86"/>
        <v xml:space="preserve"> CN 461291</v>
      </c>
      <c r="C525" s="5" t="str">
        <f t="shared" si="87"/>
        <v xml:space="preserve"> GCN: CT03480</v>
      </c>
      <c r="D525" s="5" t="str">
        <f t="shared" si="88"/>
        <v xml:space="preserve"> 01/06/2018</v>
      </c>
      <c r="E525" s="5" t="s">
        <v>1336</v>
      </c>
      <c r="F525" s="5" t="s">
        <v>301</v>
      </c>
      <c r="G525" s="5" t="s">
        <v>1289</v>
      </c>
      <c r="H525" s="5">
        <v>120</v>
      </c>
      <c r="I525" s="5" t="s">
        <v>59</v>
      </c>
      <c r="J525" s="5" t="s">
        <v>1485</v>
      </c>
      <c r="K525" s="5" t="s">
        <v>1485</v>
      </c>
      <c r="L525" s="13"/>
      <c r="M525" s="24" t="s">
        <v>1486</v>
      </c>
      <c r="N525" s="8">
        <f t="shared" ref="N525:N553" si="94">H525-I525</f>
        <v>0</v>
      </c>
      <c r="O525" s="16"/>
    </row>
    <row r="526" spans="1:15" s="25" customFormat="1" x14ac:dyDescent="0.25">
      <c r="A526" s="5">
        <f t="shared" si="93"/>
        <v>453</v>
      </c>
      <c r="B526" s="5" t="str">
        <f t="shared" si="86"/>
        <v xml:space="preserve"> CN 461292</v>
      </c>
      <c r="C526" s="5" t="str">
        <f t="shared" si="87"/>
        <v xml:space="preserve"> GCN: CT03481</v>
      </c>
      <c r="D526" s="5" t="str">
        <f t="shared" si="88"/>
        <v xml:space="preserve"> 01/06/2018</v>
      </c>
      <c r="E526" s="5" t="s">
        <v>1336</v>
      </c>
      <c r="F526" s="5" t="s">
        <v>12</v>
      </c>
      <c r="G526" s="5" t="s">
        <v>1289</v>
      </c>
      <c r="H526" s="5">
        <v>172</v>
      </c>
      <c r="I526" s="5" t="s">
        <v>548</v>
      </c>
      <c r="J526" s="5" t="s">
        <v>1487</v>
      </c>
      <c r="K526" s="5" t="s">
        <v>1487</v>
      </c>
      <c r="L526" s="13"/>
      <c r="M526" s="24" t="s">
        <v>1488</v>
      </c>
      <c r="N526" s="8">
        <f t="shared" si="94"/>
        <v>0</v>
      </c>
      <c r="O526" s="16"/>
    </row>
    <row r="527" spans="1:15" x14ac:dyDescent="0.25">
      <c r="A527" s="122" t="s">
        <v>1489</v>
      </c>
      <c r="B527" s="122"/>
      <c r="C527" s="122"/>
      <c r="D527" s="122"/>
      <c r="E527" s="122"/>
      <c r="F527" s="122"/>
      <c r="G527" s="122"/>
      <c r="H527" s="20">
        <f>SUM(H492:H526)</f>
        <v>3512</v>
      </c>
      <c r="I527" s="11" t="e">
        <f>#REF!</f>
        <v>#REF!</v>
      </c>
      <c r="J527" s="12"/>
      <c r="K527" s="12"/>
      <c r="L527" s="12"/>
      <c r="M527" s="1"/>
      <c r="N527" s="8" t="e">
        <f t="shared" si="94"/>
        <v>#REF!</v>
      </c>
    </row>
    <row r="528" spans="1:15" ht="15.75" x14ac:dyDescent="0.25">
      <c r="A528" s="126" t="s">
        <v>1490</v>
      </c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9"/>
      <c r="M528" s="1"/>
      <c r="N528" s="8">
        <f t="shared" si="94"/>
        <v>0</v>
      </c>
    </row>
    <row r="529" spans="1:21" s="25" customFormat="1" ht="15.75" x14ac:dyDescent="0.25">
      <c r="A529" s="5">
        <f>A526+1</f>
        <v>454</v>
      </c>
      <c r="B529" s="5" t="str">
        <f t="shared" ref="B529:B530" si="95">MID(M529,78,10)</f>
        <v xml:space="preserve"> CN 461311</v>
      </c>
      <c r="C529" s="5" t="str">
        <f t="shared" ref="C529:C531" si="96">MID(M529,103,13)</f>
        <v xml:space="preserve"> GCN: CT03499</v>
      </c>
      <c r="D529" s="5" t="str">
        <f t="shared" ref="D529:D530" si="97">MID(M529,145,11)</f>
        <v xml:space="preserve"> 01/06/2018</v>
      </c>
      <c r="E529" s="5" t="s">
        <v>1336</v>
      </c>
      <c r="F529" s="5">
        <v>126</v>
      </c>
      <c r="G529" s="5" t="s">
        <v>1289</v>
      </c>
      <c r="H529" s="5">
        <v>108</v>
      </c>
      <c r="I529" s="5" t="s">
        <v>12</v>
      </c>
      <c r="J529" s="5" t="s">
        <v>1491</v>
      </c>
      <c r="K529" s="5" t="s">
        <v>1491</v>
      </c>
      <c r="L529" s="13"/>
      <c r="M529" s="24" t="s">
        <v>1492</v>
      </c>
      <c r="N529" s="8">
        <f t="shared" si="94"/>
        <v>0</v>
      </c>
      <c r="O529" s="26" t="s">
        <v>1493</v>
      </c>
    </row>
    <row r="530" spans="1:21" s="25" customFormat="1" ht="15.75" x14ac:dyDescent="0.25">
      <c r="A530" s="5">
        <f t="shared" ref="A530:A537" si="98">A529+1</f>
        <v>455</v>
      </c>
      <c r="B530" s="5" t="str">
        <f t="shared" si="95"/>
        <v xml:space="preserve"> CN 461312</v>
      </c>
      <c r="C530" s="5" t="str">
        <f t="shared" si="96"/>
        <v xml:space="preserve"> GCN: CT03500</v>
      </c>
      <c r="D530" s="5" t="str">
        <f t="shared" si="97"/>
        <v xml:space="preserve"> 01/06/2018</v>
      </c>
      <c r="E530" s="5" t="s">
        <v>1336</v>
      </c>
      <c r="F530" s="5">
        <v>127</v>
      </c>
      <c r="G530" s="5" t="s">
        <v>1289</v>
      </c>
      <c r="H530" s="5">
        <v>108</v>
      </c>
      <c r="I530" s="5" t="s">
        <v>12</v>
      </c>
      <c r="J530" s="5" t="s">
        <v>1494</v>
      </c>
      <c r="K530" s="5" t="s">
        <v>1495</v>
      </c>
      <c r="L530" s="13"/>
      <c r="M530" s="24" t="s">
        <v>1496</v>
      </c>
      <c r="N530" s="8">
        <f t="shared" si="94"/>
        <v>0</v>
      </c>
      <c r="O530" s="26" t="s">
        <v>1497</v>
      </c>
    </row>
    <row r="531" spans="1:21" s="25" customFormat="1" x14ac:dyDescent="0.25">
      <c r="A531" s="5">
        <f t="shared" si="98"/>
        <v>456</v>
      </c>
      <c r="B531" s="5" t="str">
        <f>MID(M531,78,9)</f>
        <v xml:space="preserve"> CN461313</v>
      </c>
      <c r="C531" s="5" t="str">
        <f t="shared" si="96"/>
        <v xml:space="preserve">GCN: CT03501 </v>
      </c>
      <c r="D531" s="5" t="str">
        <f>MID(M531,145,10)</f>
        <v>01/06/2018</v>
      </c>
      <c r="E531" s="5" t="s">
        <v>1336</v>
      </c>
      <c r="F531" s="5">
        <v>128</v>
      </c>
      <c r="G531" s="5" t="s">
        <v>1289</v>
      </c>
      <c r="H531" s="5">
        <v>108</v>
      </c>
      <c r="I531" s="5" t="s">
        <v>12</v>
      </c>
      <c r="J531" s="5" t="s">
        <v>1498</v>
      </c>
      <c r="K531" s="5" t="s">
        <v>1494</v>
      </c>
      <c r="L531" s="13"/>
      <c r="M531" s="24" t="s">
        <v>1499</v>
      </c>
      <c r="N531" s="8">
        <f t="shared" si="94"/>
        <v>0</v>
      </c>
      <c r="O531" s="16"/>
    </row>
    <row r="532" spans="1:21" s="25" customFormat="1" x14ac:dyDescent="0.25">
      <c r="A532" s="5">
        <f t="shared" si="98"/>
        <v>457</v>
      </c>
      <c r="B532" s="5" t="str">
        <f t="shared" ref="B532:B544" si="99">MID(M532,80,10)</f>
        <v>CN 461314,</v>
      </c>
      <c r="C532" s="5" t="str">
        <f>MID(M532,105,13)</f>
        <v xml:space="preserve">GCN: CT03502 </v>
      </c>
      <c r="D532" s="5" t="str">
        <f>MID(M532,147,11)</f>
        <v>01/06/2018.</v>
      </c>
      <c r="E532" s="5" t="s">
        <v>1336</v>
      </c>
      <c r="F532" s="5">
        <v>129</v>
      </c>
      <c r="G532" s="5" t="s">
        <v>1289</v>
      </c>
      <c r="H532" s="5">
        <v>108</v>
      </c>
      <c r="I532" s="5" t="s">
        <v>12</v>
      </c>
      <c r="J532" s="5" t="s">
        <v>1500</v>
      </c>
      <c r="K532" s="5" t="s">
        <v>1498</v>
      </c>
      <c r="L532" s="13"/>
      <c r="M532" s="24" t="s">
        <v>1501</v>
      </c>
      <c r="N532" s="8">
        <f t="shared" si="94"/>
        <v>0</v>
      </c>
      <c r="O532" s="16"/>
    </row>
    <row r="533" spans="1:21" s="25" customFormat="1" x14ac:dyDescent="0.25">
      <c r="A533" s="5">
        <f t="shared" si="98"/>
        <v>458</v>
      </c>
      <c r="B533" s="5" t="str">
        <f t="shared" si="99"/>
        <v>CN 461315,</v>
      </c>
      <c r="C533" s="5" t="str">
        <f>MID(M533,105,13)</f>
        <v xml:space="preserve">GCN: CT03503 </v>
      </c>
      <c r="D533" s="5" t="str">
        <f>MID(M533,147,11)</f>
        <v>01/06/2018.</v>
      </c>
      <c r="E533" s="5" t="s">
        <v>1336</v>
      </c>
      <c r="F533" s="5">
        <v>130</v>
      </c>
      <c r="G533" s="5" t="s">
        <v>1289</v>
      </c>
      <c r="H533" s="5">
        <v>108</v>
      </c>
      <c r="I533" s="5" t="s">
        <v>12</v>
      </c>
      <c r="J533" s="5" t="s">
        <v>1502</v>
      </c>
      <c r="K533" s="5" t="s">
        <v>1500</v>
      </c>
      <c r="L533" s="13"/>
      <c r="M533" s="24" t="s">
        <v>1503</v>
      </c>
      <c r="N533" s="8">
        <f t="shared" si="94"/>
        <v>0</v>
      </c>
      <c r="O533" s="16"/>
    </row>
    <row r="534" spans="1:21" s="25" customFormat="1" x14ac:dyDescent="0.25">
      <c r="A534" s="5">
        <f t="shared" si="98"/>
        <v>459</v>
      </c>
      <c r="B534" s="5" t="str">
        <f t="shared" si="99"/>
        <v>CN 461316,</v>
      </c>
      <c r="C534" s="5" t="str">
        <f>MID(M534,105,13)</f>
        <v xml:space="preserve">GCN: CT03504 </v>
      </c>
      <c r="D534" s="5" t="str">
        <f>MID(M534,147,11)</f>
        <v>01/06/2018.</v>
      </c>
      <c r="E534" s="5" t="s">
        <v>1336</v>
      </c>
      <c r="F534" s="5">
        <v>131</v>
      </c>
      <c r="G534" s="5" t="s">
        <v>1289</v>
      </c>
      <c r="H534" s="5">
        <v>108</v>
      </c>
      <c r="I534" s="5" t="s">
        <v>12</v>
      </c>
      <c r="J534" s="5" t="s">
        <v>1504</v>
      </c>
      <c r="K534" s="5" t="s">
        <v>1502</v>
      </c>
      <c r="L534" s="13"/>
      <c r="M534" s="24" t="s">
        <v>1505</v>
      </c>
      <c r="N534" s="8">
        <f t="shared" si="94"/>
        <v>0</v>
      </c>
      <c r="O534" s="16"/>
    </row>
    <row r="535" spans="1:21" s="25" customFormat="1" x14ac:dyDescent="0.25">
      <c r="A535" s="5">
        <f t="shared" si="98"/>
        <v>460</v>
      </c>
      <c r="B535" s="5" t="str">
        <f t="shared" si="99"/>
        <v xml:space="preserve">CN 461317 </v>
      </c>
      <c r="C535" s="5" t="str">
        <f>MID(M535,104,13)</f>
        <v xml:space="preserve">GCN: CT03505 </v>
      </c>
      <c r="D535" s="5" t="str">
        <f>MID(M535,146,10)</f>
        <v>01/06/2018</v>
      </c>
      <c r="E535" s="5" t="s">
        <v>1336</v>
      </c>
      <c r="F535" s="5">
        <v>132</v>
      </c>
      <c r="G535" s="5" t="s">
        <v>1289</v>
      </c>
      <c r="H535" s="5">
        <v>108</v>
      </c>
      <c r="I535" s="5" t="s">
        <v>12</v>
      </c>
      <c r="J535" s="5" t="s">
        <v>1506</v>
      </c>
      <c r="K535" s="5" t="s">
        <v>1504</v>
      </c>
      <c r="L535" s="13"/>
      <c r="M535" s="24" t="s">
        <v>1507</v>
      </c>
      <c r="N535" s="8">
        <f t="shared" si="94"/>
        <v>0</v>
      </c>
      <c r="O535" s="16"/>
    </row>
    <row r="536" spans="1:21" s="25" customFormat="1" x14ac:dyDescent="0.25">
      <c r="A536" s="5">
        <f t="shared" si="98"/>
        <v>461</v>
      </c>
      <c r="B536" s="5" t="str">
        <f t="shared" si="99"/>
        <v>CN 461318,</v>
      </c>
      <c r="C536" s="5" t="str">
        <f t="shared" ref="C536:C544" si="100">MID(M536,105,13)</f>
        <v xml:space="preserve">GCN: CT03506 </v>
      </c>
      <c r="D536" s="5" t="str">
        <f>MID(M536,147,10)</f>
        <v>01/06/2018</v>
      </c>
      <c r="E536" s="5" t="s">
        <v>1336</v>
      </c>
      <c r="F536" s="5">
        <v>133</v>
      </c>
      <c r="G536" s="5" t="s">
        <v>1289</v>
      </c>
      <c r="H536" s="5">
        <v>108</v>
      </c>
      <c r="I536" s="5" t="s">
        <v>12</v>
      </c>
      <c r="J536" s="5" t="s">
        <v>1508</v>
      </c>
      <c r="K536" s="5" t="s">
        <v>1506</v>
      </c>
      <c r="L536" s="13"/>
      <c r="M536" s="24" t="s">
        <v>1509</v>
      </c>
      <c r="N536" s="8">
        <f t="shared" si="94"/>
        <v>0</v>
      </c>
      <c r="O536" s="16"/>
    </row>
    <row r="537" spans="1:21" s="48" customFormat="1" x14ac:dyDescent="0.25">
      <c r="A537" s="5">
        <f t="shared" si="98"/>
        <v>462</v>
      </c>
      <c r="B537" s="61" t="str">
        <f t="shared" si="99"/>
        <v>CN 461319,</v>
      </c>
      <c r="C537" s="61" t="str">
        <f t="shared" si="100"/>
        <v xml:space="preserve">GCN: CT03507 </v>
      </c>
      <c r="D537" s="61" t="str">
        <f>MID(M537,147,10)</f>
        <v>01/06/2018</v>
      </c>
      <c r="E537" s="61" t="s">
        <v>1336</v>
      </c>
      <c r="F537" s="61">
        <v>134</v>
      </c>
      <c r="G537" s="61" t="s">
        <v>1289</v>
      </c>
      <c r="H537" s="61">
        <f>H536</f>
        <v>108</v>
      </c>
      <c r="I537" s="61" t="s">
        <v>12</v>
      </c>
      <c r="J537" s="61" t="s">
        <v>1510</v>
      </c>
      <c r="K537" s="61" t="s">
        <v>1508</v>
      </c>
      <c r="L537" s="62"/>
      <c r="M537" s="87" t="s">
        <v>1511</v>
      </c>
      <c r="N537" s="64">
        <f t="shared" si="94"/>
        <v>0</v>
      </c>
      <c r="O537" s="77"/>
      <c r="P537" s="78"/>
      <c r="Q537" s="78"/>
      <c r="R537" s="78"/>
      <c r="S537" s="78"/>
      <c r="T537" s="88"/>
      <c r="U537" s="78"/>
    </row>
    <row r="538" spans="1:21" s="25" customFormat="1" x14ac:dyDescent="0.25">
      <c r="A538" s="5">
        <f>A537+1</f>
        <v>463</v>
      </c>
      <c r="B538" s="5" t="str">
        <f t="shared" si="99"/>
        <v>CN 461337,</v>
      </c>
      <c r="C538" s="5" t="str">
        <f t="shared" si="100"/>
        <v xml:space="preserve">GCN: CT03525 </v>
      </c>
      <c r="D538" s="5" t="str">
        <f t="shared" ref="D538:D544" si="101">MID(M538,147,10)</f>
        <v>01/06/2018</v>
      </c>
      <c r="E538" s="5" t="s">
        <v>1336</v>
      </c>
      <c r="F538" s="5">
        <v>152</v>
      </c>
      <c r="G538" s="5" t="s">
        <v>1289</v>
      </c>
      <c r="H538" s="5">
        <v>108</v>
      </c>
      <c r="I538" s="5" t="s">
        <v>12</v>
      </c>
      <c r="J538" s="5" t="s">
        <v>1515</v>
      </c>
      <c r="K538" s="5" t="s">
        <v>1514</v>
      </c>
      <c r="L538" s="13"/>
      <c r="M538" s="24" t="s">
        <v>1516</v>
      </c>
      <c r="N538" s="8">
        <f t="shared" si="94"/>
        <v>0</v>
      </c>
      <c r="O538" s="16"/>
    </row>
    <row r="539" spans="1:21" s="25" customFormat="1" x14ac:dyDescent="0.25">
      <c r="A539" s="5">
        <f t="shared" ref="A539:A552" si="102">A538+1</f>
        <v>464</v>
      </c>
      <c r="B539" s="5" t="str">
        <f t="shared" si="99"/>
        <v>CN 461338,</v>
      </c>
      <c r="C539" s="5" t="str">
        <f t="shared" si="100"/>
        <v xml:space="preserve">GCN: CT03526 </v>
      </c>
      <c r="D539" s="5" t="str">
        <f t="shared" si="101"/>
        <v>01/06/2018</v>
      </c>
      <c r="E539" s="5" t="s">
        <v>1336</v>
      </c>
      <c r="F539" s="5">
        <v>153</v>
      </c>
      <c r="G539" s="5" t="s">
        <v>1289</v>
      </c>
      <c r="H539" s="5">
        <v>108</v>
      </c>
      <c r="I539" s="5" t="s">
        <v>12</v>
      </c>
      <c r="J539" s="5" t="s">
        <v>1517</v>
      </c>
      <c r="K539" s="5" t="s">
        <v>1515</v>
      </c>
      <c r="L539" s="13"/>
      <c r="M539" s="24" t="s">
        <v>1518</v>
      </c>
      <c r="N539" s="8">
        <f t="shared" si="94"/>
        <v>0</v>
      </c>
      <c r="O539" s="16"/>
    </row>
    <row r="540" spans="1:21" s="25" customFormat="1" x14ac:dyDescent="0.25">
      <c r="A540" s="5">
        <f t="shared" si="102"/>
        <v>465</v>
      </c>
      <c r="B540" s="5" t="str">
        <f t="shared" si="99"/>
        <v>CN 461339,</v>
      </c>
      <c r="C540" s="5" t="str">
        <f t="shared" si="100"/>
        <v xml:space="preserve">GCN: CT03527 </v>
      </c>
      <c r="D540" s="5" t="str">
        <f t="shared" si="101"/>
        <v>01/06/2018</v>
      </c>
      <c r="E540" s="5" t="s">
        <v>1336</v>
      </c>
      <c r="F540" s="5">
        <v>154</v>
      </c>
      <c r="G540" s="5" t="s">
        <v>1289</v>
      </c>
      <c r="H540" s="5">
        <v>108</v>
      </c>
      <c r="I540" s="5" t="s">
        <v>12</v>
      </c>
      <c r="J540" s="5" t="s">
        <v>1519</v>
      </c>
      <c r="K540" s="5" t="s">
        <v>1517</v>
      </c>
      <c r="L540" s="13"/>
      <c r="M540" s="24" t="s">
        <v>1520</v>
      </c>
      <c r="N540" s="8">
        <f t="shared" si="94"/>
        <v>0</v>
      </c>
      <c r="O540" s="16"/>
    </row>
    <row r="541" spans="1:21" s="25" customFormat="1" x14ac:dyDescent="0.25">
      <c r="A541" s="5">
        <f t="shared" si="102"/>
        <v>466</v>
      </c>
      <c r="B541" s="5" t="str">
        <f t="shared" si="99"/>
        <v>CN 461340,</v>
      </c>
      <c r="C541" s="5" t="str">
        <f t="shared" si="100"/>
        <v xml:space="preserve">GCN: CT03528 </v>
      </c>
      <c r="D541" s="5" t="str">
        <f t="shared" si="101"/>
        <v>01/06/2018</v>
      </c>
      <c r="E541" s="5" t="s">
        <v>1336</v>
      </c>
      <c r="F541" s="5">
        <v>155</v>
      </c>
      <c r="G541" s="5" t="s">
        <v>1289</v>
      </c>
      <c r="H541" s="5">
        <v>108</v>
      </c>
      <c r="I541" s="5" t="s">
        <v>12</v>
      </c>
      <c r="J541" s="5" t="s">
        <v>1521</v>
      </c>
      <c r="K541" s="5" t="s">
        <v>1519</v>
      </c>
      <c r="L541" s="13"/>
      <c r="M541" s="24" t="s">
        <v>1522</v>
      </c>
      <c r="N541" s="8">
        <f t="shared" si="94"/>
        <v>0</v>
      </c>
      <c r="O541" s="16"/>
    </row>
    <row r="542" spans="1:21" s="25" customFormat="1" x14ac:dyDescent="0.25">
      <c r="A542" s="5">
        <f t="shared" si="102"/>
        <v>467</v>
      </c>
      <c r="B542" s="5" t="str">
        <f t="shared" si="99"/>
        <v>CN 461341,</v>
      </c>
      <c r="C542" s="5" t="str">
        <f t="shared" si="100"/>
        <v xml:space="preserve">GCN: CT03529 </v>
      </c>
      <c r="D542" s="5" t="str">
        <f t="shared" si="101"/>
        <v>01/06/2018</v>
      </c>
      <c r="E542" s="5" t="s">
        <v>1336</v>
      </c>
      <c r="F542" s="5">
        <v>156</v>
      </c>
      <c r="G542" s="5" t="s">
        <v>1289</v>
      </c>
      <c r="H542" s="5">
        <v>108</v>
      </c>
      <c r="I542" s="5" t="s">
        <v>12</v>
      </c>
      <c r="J542" s="5" t="s">
        <v>1523</v>
      </c>
      <c r="K542" s="5" t="s">
        <v>1521</v>
      </c>
      <c r="L542" s="13"/>
      <c r="M542" s="24" t="s">
        <v>1524</v>
      </c>
      <c r="N542" s="8">
        <f t="shared" si="94"/>
        <v>0</v>
      </c>
      <c r="O542" s="16"/>
    </row>
    <row r="543" spans="1:21" s="25" customFormat="1" x14ac:dyDescent="0.25">
      <c r="A543" s="5">
        <f t="shared" si="102"/>
        <v>468</v>
      </c>
      <c r="B543" s="5" t="str">
        <f t="shared" si="99"/>
        <v>CN 461342,</v>
      </c>
      <c r="C543" s="5" t="str">
        <f t="shared" si="100"/>
        <v xml:space="preserve">GCN: CT03530 </v>
      </c>
      <c r="D543" s="5" t="str">
        <f t="shared" si="101"/>
        <v>01/06/2018</v>
      </c>
      <c r="E543" s="5" t="s">
        <v>1336</v>
      </c>
      <c r="F543" s="5">
        <v>157</v>
      </c>
      <c r="G543" s="5" t="s">
        <v>1289</v>
      </c>
      <c r="H543" s="5">
        <v>108</v>
      </c>
      <c r="I543" s="5" t="s">
        <v>12</v>
      </c>
      <c r="J543" s="5" t="s">
        <v>1525</v>
      </c>
      <c r="K543" s="5" t="s">
        <v>1523</v>
      </c>
      <c r="L543" s="13"/>
      <c r="M543" s="24" t="s">
        <v>1526</v>
      </c>
      <c r="N543" s="8">
        <f t="shared" si="94"/>
        <v>0</v>
      </c>
      <c r="O543" s="16"/>
    </row>
    <row r="544" spans="1:21" s="25" customFormat="1" x14ac:dyDescent="0.25">
      <c r="A544" s="5">
        <f t="shared" si="102"/>
        <v>469</v>
      </c>
      <c r="B544" s="5" t="str">
        <f t="shared" si="99"/>
        <v>CN 461343,</v>
      </c>
      <c r="C544" s="5" t="str">
        <f t="shared" si="100"/>
        <v xml:space="preserve">GCN: CT03531 </v>
      </c>
      <c r="D544" s="5" t="str">
        <f t="shared" si="101"/>
        <v>01/06/2018</v>
      </c>
      <c r="E544" s="5" t="s">
        <v>1336</v>
      </c>
      <c r="F544" s="5">
        <v>158</v>
      </c>
      <c r="G544" s="5" t="s">
        <v>1289</v>
      </c>
      <c r="H544" s="5">
        <v>108</v>
      </c>
      <c r="I544" s="5" t="s">
        <v>12</v>
      </c>
      <c r="J544" s="5" t="s">
        <v>1527</v>
      </c>
      <c r="K544" s="5" t="s">
        <v>1525</v>
      </c>
      <c r="L544" s="13"/>
      <c r="M544" s="24" t="s">
        <v>1528</v>
      </c>
      <c r="N544" s="8">
        <f t="shared" si="94"/>
        <v>0</v>
      </c>
      <c r="O544" s="16"/>
    </row>
    <row r="545" spans="1:20" s="25" customFormat="1" x14ac:dyDescent="0.25">
      <c r="A545" s="5">
        <f t="shared" si="102"/>
        <v>470</v>
      </c>
      <c r="B545" s="5" t="str">
        <f>MID(M545,79,10)</f>
        <v>CN 461344,</v>
      </c>
      <c r="C545" s="5" t="str">
        <f>MID(M545,104,12)</f>
        <v>GCN: CT03532</v>
      </c>
      <c r="D545" s="5" t="str">
        <f>MID(M545,146,10)</f>
        <v>01/06/2018</v>
      </c>
      <c r="E545" s="5" t="s">
        <v>1336</v>
      </c>
      <c r="F545" s="5">
        <v>159</v>
      </c>
      <c r="G545" s="5" t="s">
        <v>1289</v>
      </c>
      <c r="H545" s="5">
        <v>108</v>
      </c>
      <c r="I545" s="5" t="s">
        <v>12</v>
      </c>
      <c r="J545" s="5" t="s">
        <v>1529</v>
      </c>
      <c r="K545" s="5" t="s">
        <v>1527</v>
      </c>
      <c r="L545" s="13"/>
      <c r="M545" s="24" t="s">
        <v>1530</v>
      </c>
      <c r="N545" s="8">
        <f t="shared" si="94"/>
        <v>0</v>
      </c>
      <c r="O545" s="16"/>
    </row>
    <row r="546" spans="1:20" s="78" customFormat="1" x14ac:dyDescent="0.25">
      <c r="A546" s="61">
        <f t="shared" si="102"/>
        <v>471</v>
      </c>
      <c r="B546" s="79" t="s">
        <v>1653</v>
      </c>
      <c r="C546" s="79" t="s">
        <v>1654</v>
      </c>
      <c r="D546" s="79" t="s">
        <v>1655</v>
      </c>
      <c r="E546" s="79" t="s">
        <v>1336</v>
      </c>
      <c r="F546" s="79">
        <v>135</v>
      </c>
      <c r="G546" s="79" t="s">
        <v>1289</v>
      </c>
      <c r="H546" s="79">
        <v>108</v>
      </c>
      <c r="I546" s="79" t="s">
        <v>12</v>
      </c>
      <c r="J546" s="79" t="s">
        <v>1656</v>
      </c>
      <c r="K546" s="79" t="s">
        <v>1510</v>
      </c>
      <c r="L546" s="75"/>
      <c r="M546" s="76"/>
      <c r="N546" s="64">
        <f t="shared" si="94"/>
        <v>0</v>
      </c>
      <c r="O546" s="77"/>
    </row>
    <row r="547" spans="1:20" s="78" customFormat="1" x14ac:dyDescent="0.25">
      <c r="A547" s="61">
        <f t="shared" si="102"/>
        <v>472</v>
      </c>
      <c r="B547" s="79" t="s">
        <v>1657</v>
      </c>
      <c r="C547" s="79" t="s">
        <v>1658</v>
      </c>
      <c r="D547" s="79" t="s">
        <v>1655</v>
      </c>
      <c r="E547" s="79" t="s">
        <v>1336</v>
      </c>
      <c r="F547" s="79">
        <v>136</v>
      </c>
      <c r="G547" s="79" t="s">
        <v>1289</v>
      </c>
      <c r="H547" s="79">
        <v>108</v>
      </c>
      <c r="I547" s="79" t="s">
        <v>12</v>
      </c>
      <c r="J547" s="79" t="s">
        <v>1659</v>
      </c>
      <c r="K547" s="79" t="s">
        <v>1656</v>
      </c>
      <c r="L547" s="75"/>
      <c r="M547" s="76"/>
      <c r="N547" s="64">
        <f t="shared" si="94"/>
        <v>0</v>
      </c>
      <c r="O547" s="77"/>
    </row>
    <row r="548" spans="1:20" s="78" customFormat="1" x14ac:dyDescent="0.25">
      <c r="A548" s="61">
        <f t="shared" si="102"/>
        <v>473</v>
      </c>
      <c r="B548" s="79" t="s">
        <v>1660</v>
      </c>
      <c r="C548" s="79" t="s">
        <v>1661</v>
      </c>
      <c r="D548" s="79" t="s">
        <v>1655</v>
      </c>
      <c r="E548" s="79" t="s">
        <v>1336</v>
      </c>
      <c r="F548" s="79">
        <v>137</v>
      </c>
      <c r="G548" s="79" t="s">
        <v>1289</v>
      </c>
      <c r="H548" s="79">
        <v>108</v>
      </c>
      <c r="I548" s="79" t="s">
        <v>12</v>
      </c>
      <c r="J548" s="79" t="s">
        <v>1662</v>
      </c>
      <c r="K548" s="79" t="s">
        <v>1659</v>
      </c>
      <c r="L548" s="75"/>
      <c r="M548" s="76"/>
      <c r="N548" s="64">
        <f t="shared" si="94"/>
        <v>0</v>
      </c>
      <c r="O548" s="77"/>
    </row>
    <row r="549" spans="1:20" s="78" customFormat="1" x14ac:dyDescent="0.25">
      <c r="A549" s="61">
        <f t="shared" si="102"/>
        <v>474</v>
      </c>
      <c r="B549" s="79" t="s">
        <v>1663</v>
      </c>
      <c r="C549" s="79" t="s">
        <v>1664</v>
      </c>
      <c r="D549" s="79" t="s">
        <v>1628</v>
      </c>
      <c r="E549" s="79" t="s">
        <v>1336</v>
      </c>
      <c r="F549" s="79">
        <v>138</v>
      </c>
      <c r="G549" s="79" t="s">
        <v>1289</v>
      </c>
      <c r="H549" s="79">
        <v>108</v>
      </c>
      <c r="I549" s="79" t="s">
        <v>12</v>
      </c>
      <c r="J549" s="79" t="s">
        <v>1665</v>
      </c>
      <c r="K549" s="79" t="s">
        <v>1662</v>
      </c>
      <c r="L549" s="75"/>
      <c r="M549" s="76"/>
      <c r="N549" s="64">
        <f t="shared" si="94"/>
        <v>0</v>
      </c>
      <c r="O549" s="77"/>
    </row>
    <row r="550" spans="1:20" s="78" customFormat="1" x14ac:dyDescent="0.25">
      <c r="A550" s="61">
        <f t="shared" si="102"/>
        <v>475</v>
      </c>
      <c r="B550" s="79" t="s">
        <v>1666</v>
      </c>
      <c r="C550" s="79" t="s">
        <v>1667</v>
      </c>
      <c r="D550" s="79" t="s">
        <v>1655</v>
      </c>
      <c r="E550" s="79" t="s">
        <v>1336</v>
      </c>
      <c r="F550" s="79">
        <v>139</v>
      </c>
      <c r="G550" s="79" t="s">
        <v>1289</v>
      </c>
      <c r="H550" s="79">
        <v>108</v>
      </c>
      <c r="I550" s="79" t="s">
        <v>12</v>
      </c>
      <c r="J550" s="79" t="s">
        <v>1668</v>
      </c>
      <c r="K550" s="79" t="s">
        <v>1665</v>
      </c>
      <c r="L550" s="75"/>
      <c r="M550" s="76"/>
      <c r="N550" s="64">
        <f t="shared" si="94"/>
        <v>0</v>
      </c>
      <c r="O550" s="77"/>
    </row>
    <row r="551" spans="1:20" s="78" customFormat="1" x14ac:dyDescent="0.25">
      <c r="A551" s="61">
        <f t="shared" si="102"/>
        <v>476</v>
      </c>
      <c r="B551" s="79" t="s">
        <v>1669</v>
      </c>
      <c r="C551" s="79" t="s">
        <v>1670</v>
      </c>
      <c r="D551" s="79" t="s">
        <v>1655</v>
      </c>
      <c r="E551" s="79" t="s">
        <v>1336</v>
      </c>
      <c r="F551" s="79">
        <v>140</v>
      </c>
      <c r="G551" s="79" t="s">
        <v>1289</v>
      </c>
      <c r="H551" s="79">
        <v>108</v>
      </c>
      <c r="I551" s="79" t="s">
        <v>12</v>
      </c>
      <c r="J551" s="79" t="s">
        <v>1671</v>
      </c>
      <c r="K551" s="79" t="s">
        <v>1668</v>
      </c>
      <c r="L551" s="75"/>
      <c r="M551" s="76"/>
      <c r="N551" s="64">
        <f t="shared" si="94"/>
        <v>0</v>
      </c>
      <c r="O551" s="77"/>
    </row>
    <row r="552" spans="1:20" s="78" customFormat="1" x14ac:dyDescent="0.25">
      <c r="A552" s="61">
        <f t="shared" si="102"/>
        <v>477</v>
      </c>
      <c r="B552" s="79" t="s">
        <v>1672</v>
      </c>
      <c r="C552" s="79" t="s">
        <v>1673</v>
      </c>
      <c r="D552" s="79" t="s">
        <v>1655</v>
      </c>
      <c r="E552" s="79" t="s">
        <v>1336</v>
      </c>
      <c r="F552" s="79">
        <v>141</v>
      </c>
      <c r="G552" s="79" t="s">
        <v>1289</v>
      </c>
      <c r="H552" s="79">
        <v>108</v>
      </c>
      <c r="I552" s="79" t="s">
        <v>12</v>
      </c>
      <c r="J552" s="79" t="s">
        <v>1512</v>
      </c>
      <c r="K552" s="79" t="s">
        <v>1671</v>
      </c>
      <c r="L552" s="75"/>
      <c r="M552" s="76"/>
      <c r="N552" s="64">
        <f t="shared" si="94"/>
        <v>0</v>
      </c>
      <c r="O552" s="77"/>
    </row>
    <row r="553" spans="1:20" x14ac:dyDescent="0.25">
      <c r="A553" s="122" t="s">
        <v>1531</v>
      </c>
      <c r="B553" s="122"/>
      <c r="C553" s="122"/>
      <c r="D553" s="122"/>
      <c r="E553" s="122"/>
      <c r="F553" s="122"/>
      <c r="G553" s="122"/>
      <c r="H553" s="20">
        <f>SUM(H529:H552)</f>
        <v>2592</v>
      </c>
      <c r="I553" s="11" t="e">
        <f>#REF!</f>
        <v>#REF!</v>
      </c>
      <c r="J553" s="12"/>
      <c r="K553" s="12"/>
      <c r="L553" s="12"/>
      <c r="M553" s="1"/>
      <c r="N553" s="8" t="e">
        <f t="shared" si="94"/>
        <v>#REF!</v>
      </c>
    </row>
    <row r="554" spans="1:20" s="74" customFormat="1" ht="15.75" x14ac:dyDescent="0.25">
      <c r="A554" s="123" t="s">
        <v>1554</v>
      </c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72"/>
      <c r="M554" s="73"/>
      <c r="N554" s="69">
        <f t="shared" ref="N554:N564" si="103">H554-I554</f>
        <v>0</v>
      </c>
    </row>
    <row r="555" spans="1:20" s="71" customFormat="1" x14ac:dyDescent="0.25">
      <c r="A555" s="66">
        <f>A552+1</f>
        <v>478</v>
      </c>
      <c r="B555" s="66" t="str">
        <f t="shared" ref="B555:B563" si="104">MID(M555,80,10)</f>
        <v>CN 461415,</v>
      </c>
      <c r="C555" s="66" t="str">
        <f t="shared" ref="C555:C563" si="105">MID(M555,105,13)</f>
        <v xml:space="preserve">GCN: CT03601 </v>
      </c>
      <c r="D555" s="66" t="str">
        <f t="shared" ref="D555:D563" si="106">MID(M555,147,11)</f>
        <v>01/06/2018.</v>
      </c>
      <c r="E555" s="66" t="s">
        <v>1336</v>
      </c>
      <c r="F555" s="66">
        <v>257</v>
      </c>
      <c r="G555" s="66" t="s">
        <v>1289</v>
      </c>
      <c r="H555" s="66"/>
      <c r="I555" s="66">
        <v>131.5</v>
      </c>
      <c r="J555" s="66" t="s">
        <v>1540</v>
      </c>
      <c r="K555" s="66" t="s">
        <v>1555</v>
      </c>
      <c r="L555" s="67" t="s">
        <v>1621</v>
      </c>
      <c r="M555" s="68" t="s">
        <v>1556</v>
      </c>
      <c r="N555" s="69">
        <f t="shared" si="103"/>
        <v>-131.5</v>
      </c>
      <c r="O555" s="70"/>
      <c r="T555" s="71" t="s">
        <v>1712</v>
      </c>
    </row>
    <row r="556" spans="1:20" s="71" customFormat="1" x14ac:dyDescent="0.25">
      <c r="A556" s="66">
        <f>A555+1</f>
        <v>479</v>
      </c>
      <c r="B556" s="66" t="str">
        <f t="shared" si="104"/>
        <v>CN 461416,</v>
      </c>
      <c r="C556" s="66" t="str">
        <f t="shared" si="105"/>
        <v xml:space="preserve">GCN: CT03602 </v>
      </c>
      <c r="D556" s="66" t="str">
        <f t="shared" si="106"/>
        <v>01/06/2018.</v>
      </c>
      <c r="E556" s="66" t="s">
        <v>1336</v>
      </c>
      <c r="F556" s="66">
        <v>258</v>
      </c>
      <c r="G556" s="66" t="s">
        <v>1289</v>
      </c>
      <c r="H556" s="66"/>
      <c r="I556" s="66">
        <v>132.19999999999999</v>
      </c>
      <c r="J556" s="66" t="s">
        <v>1541</v>
      </c>
      <c r="K556" s="66" t="s">
        <v>1557</v>
      </c>
      <c r="L556" s="67" t="s">
        <v>1621</v>
      </c>
      <c r="M556" s="68" t="s">
        <v>1558</v>
      </c>
      <c r="N556" s="69">
        <f t="shared" si="103"/>
        <v>-132.19999999999999</v>
      </c>
      <c r="O556" s="70"/>
      <c r="T556" s="71" t="s">
        <v>1712</v>
      </c>
    </row>
    <row r="557" spans="1:20" s="71" customFormat="1" x14ac:dyDescent="0.25">
      <c r="A557" s="66">
        <f t="shared" ref="A557:A563" si="107">A556+1</f>
        <v>480</v>
      </c>
      <c r="B557" s="66" t="str">
        <f t="shared" si="104"/>
        <v>CN 461418,</v>
      </c>
      <c r="C557" s="66" t="str">
        <f t="shared" si="105"/>
        <v xml:space="preserve">GCN: CT03603 </v>
      </c>
      <c r="D557" s="66" t="str">
        <f t="shared" si="106"/>
        <v>01/06/2018.</v>
      </c>
      <c r="E557" s="66" t="s">
        <v>1336</v>
      </c>
      <c r="F557" s="66">
        <v>259</v>
      </c>
      <c r="G557" s="66" t="s">
        <v>1289</v>
      </c>
      <c r="H557" s="66"/>
      <c r="I557" s="66">
        <v>124.3</v>
      </c>
      <c r="J557" s="66" t="s">
        <v>1542</v>
      </c>
      <c r="K557" s="66" t="s">
        <v>1559</v>
      </c>
      <c r="L557" s="67" t="s">
        <v>1621</v>
      </c>
      <c r="M557" s="68" t="s">
        <v>1560</v>
      </c>
      <c r="N557" s="69">
        <f t="shared" si="103"/>
        <v>-124.3</v>
      </c>
      <c r="O557" s="70"/>
      <c r="T557" s="71" t="s">
        <v>1712</v>
      </c>
    </row>
    <row r="558" spans="1:20" s="71" customFormat="1" x14ac:dyDescent="0.25">
      <c r="A558" s="66">
        <f t="shared" si="107"/>
        <v>481</v>
      </c>
      <c r="B558" s="66" t="str">
        <f t="shared" si="104"/>
        <v>CN 461417,</v>
      </c>
      <c r="C558" s="66" t="str">
        <f t="shared" si="105"/>
        <v xml:space="preserve">GCN: CT03604 </v>
      </c>
      <c r="D558" s="66" t="str">
        <f t="shared" si="106"/>
        <v>01/06/2018.</v>
      </c>
      <c r="E558" s="66" t="s">
        <v>1336</v>
      </c>
      <c r="F558" s="66">
        <v>260</v>
      </c>
      <c r="G558" s="66" t="s">
        <v>1289</v>
      </c>
      <c r="H558" s="66"/>
      <c r="I558" s="66">
        <v>119.8</v>
      </c>
      <c r="J558" s="66" t="s">
        <v>1543</v>
      </c>
      <c r="K558" s="66" t="s">
        <v>1561</v>
      </c>
      <c r="L558" s="67" t="s">
        <v>1621</v>
      </c>
      <c r="M558" s="68" t="s">
        <v>1562</v>
      </c>
      <c r="N558" s="69">
        <f t="shared" si="103"/>
        <v>-119.8</v>
      </c>
      <c r="O558" s="70"/>
      <c r="T558" s="71" t="s">
        <v>1712</v>
      </c>
    </row>
    <row r="559" spans="1:20" s="71" customFormat="1" x14ac:dyDescent="0.25">
      <c r="A559" s="66">
        <f t="shared" si="107"/>
        <v>482</v>
      </c>
      <c r="B559" s="66" t="str">
        <f t="shared" si="104"/>
        <v>CN 461419,</v>
      </c>
      <c r="C559" s="66" t="str">
        <f t="shared" si="105"/>
        <v xml:space="preserve">GCN: CT03605 </v>
      </c>
      <c r="D559" s="66" t="str">
        <f t="shared" si="106"/>
        <v>01/06/2018.</v>
      </c>
      <c r="E559" s="66" t="s">
        <v>1336</v>
      </c>
      <c r="F559" s="66">
        <v>261</v>
      </c>
      <c r="G559" s="66" t="s">
        <v>1289</v>
      </c>
      <c r="H559" s="66"/>
      <c r="I559" s="66">
        <v>145</v>
      </c>
      <c r="J559" s="66" t="s">
        <v>1544</v>
      </c>
      <c r="K559" s="66" t="s">
        <v>1563</v>
      </c>
      <c r="L559" s="67" t="s">
        <v>1621</v>
      </c>
      <c r="M559" s="68" t="s">
        <v>1564</v>
      </c>
      <c r="N559" s="69">
        <f t="shared" si="103"/>
        <v>-145</v>
      </c>
      <c r="O559" s="70"/>
      <c r="T559" s="71" t="s">
        <v>1712</v>
      </c>
    </row>
    <row r="560" spans="1:20" s="71" customFormat="1" x14ac:dyDescent="0.25">
      <c r="A560" s="66">
        <f t="shared" si="107"/>
        <v>483</v>
      </c>
      <c r="B560" s="66" t="str">
        <f t="shared" si="104"/>
        <v>CN 461420,</v>
      </c>
      <c r="C560" s="66" t="str">
        <f t="shared" si="105"/>
        <v xml:space="preserve">GCN: CT03606 </v>
      </c>
      <c r="D560" s="66" t="str">
        <f t="shared" si="106"/>
        <v>01/06/2018.</v>
      </c>
      <c r="E560" s="66" t="s">
        <v>1336</v>
      </c>
      <c r="F560" s="66">
        <v>262</v>
      </c>
      <c r="G560" s="66" t="s">
        <v>1289</v>
      </c>
      <c r="H560" s="66"/>
      <c r="I560" s="66">
        <v>171.5</v>
      </c>
      <c r="J560" s="66" t="s">
        <v>1545</v>
      </c>
      <c r="K560" s="66" t="s">
        <v>1565</v>
      </c>
      <c r="L560" s="67" t="s">
        <v>1621</v>
      </c>
      <c r="M560" s="68" t="s">
        <v>1566</v>
      </c>
      <c r="N560" s="69">
        <f t="shared" si="103"/>
        <v>-171.5</v>
      </c>
      <c r="O560" s="70"/>
      <c r="T560" s="71" t="s">
        <v>1712</v>
      </c>
    </row>
    <row r="561" spans="1:20" s="71" customFormat="1" x14ac:dyDescent="0.25">
      <c r="A561" s="66">
        <f t="shared" si="107"/>
        <v>484</v>
      </c>
      <c r="B561" s="66" t="str">
        <f t="shared" si="104"/>
        <v>CN 461421,</v>
      </c>
      <c r="C561" s="66" t="str">
        <f t="shared" si="105"/>
        <v xml:space="preserve">GCN: CT03607 </v>
      </c>
      <c r="D561" s="66" t="str">
        <f t="shared" si="106"/>
        <v>01/06/2018.</v>
      </c>
      <c r="E561" s="66" t="s">
        <v>1336</v>
      </c>
      <c r="F561" s="66">
        <v>263</v>
      </c>
      <c r="G561" s="66" t="s">
        <v>1289</v>
      </c>
      <c r="H561" s="66"/>
      <c r="I561" s="66">
        <v>204.6</v>
      </c>
      <c r="J561" s="66" t="s">
        <v>1546</v>
      </c>
      <c r="K561" s="66" t="s">
        <v>1567</v>
      </c>
      <c r="L561" s="67" t="s">
        <v>1621</v>
      </c>
      <c r="M561" s="68" t="s">
        <v>1568</v>
      </c>
      <c r="N561" s="69">
        <f t="shared" si="103"/>
        <v>-204.6</v>
      </c>
      <c r="O561" s="70"/>
      <c r="T561" s="71" t="s">
        <v>1712</v>
      </c>
    </row>
    <row r="562" spans="1:20" s="71" customFormat="1" x14ac:dyDescent="0.25">
      <c r="A562" s="66">
        <f t="shared" si="107"/>
        <v>485</v>
      </c>
      <c r="B562" s="66" t="str">
        <f t="shared" si="104"/>
        <v>CN 461422,</v>
      </c>
      <c r="C562" s="66" t="str">
        <f t="shared" si="105"/>
        <v xml:space="preserve">GCN: CT03608 </v>
      </c>
      <c r="D562" s="66" t="str">
        <f t="shared" si="106"/>
        <v>01/06/2018.</v>
      </c>
      <c r="E562" s="66" t="s">
        <v>1336</v>
      </c>
      <c r="F562" s="66">
        <v>264</v>
      </c>
      <c r="G562" s="66" t="s">
        <v>1289</v>
      </c>
      <c r="H562" s="66"/>
      <c r="I562" s="66">
        <v>194.3</v>
      </c>
      <c r="J562" s="66" t="s">
        <v>1547</v>
      </c>
      <c r="K562" s="66" t="s">
        <v>1569</v>
      </c>
      <c r="L562" s="67" t="s">
        <v>1621</v>
      </c>
      <c r="M562" s="68" t="s">
        <v>1570</v>
      </c>
      <c r="N562" s="69">
        <f t="shared" si="103"/>
        <v>-194.3</v>
      </c>
      <c r="O562" s="70"/>
      <c r="T562" s="71" t="s">
        <v>1712</v>
      </c>
    </row>
    <row r="563" spans="1:20" s="71" customFormat="1" x14ac:dyDescent="0.25">
      <c r="A563" s="66">
        <f t="shared" si="107"/>
        <v>486</v>
      </c>
      <c r="B563" s="66" t="str">
        <f t="shared" si="104"/>
        <v>CN 461423,</v>
      </c>
      <c r="C563" s="66" t="str">
        <f t="shared" si="105"/>
        <v xml:space="preserve">GCN: CT03609 </v>
      </c>
      <c r="D563" s="66" t="str">
        <f t="shared" si="106"/>
        <v>01/06/2018.</v>
      </c>
      <c r="E563" s="66" t="s">
        <v>1336</v>
      </c>
      <c r="F563" s="66">
        <v>265</v>
      </c>
      <c r="G563" s="66" t="s">
        <v>1289</v>
      </c>
      <c r="H563" s="66"/>
      <c r="I563" s="66">
        <v>205.8</v>
      </c>
      <c r="J563" s="66" t="s">
        <v>1548</v>
      </c>
      <c r="K563" s="66" t="s">
        <v>1571</v>
      </c>
      <c r="L563" s="67" t="s">
        <v>1621</v>
      </c>
      <c r="M563" s="68" t="s">
        <v>1572</v>
      </c>
      <c r="N563" s="69">
        <f t="shared" si="103"/>
        <v>-205.8</v>
      </c>
      <c r="O563" s="70"/>
      <c r="T563" s="71" t="s">
        <v>1712</v>
      </c>
    </row>
    <row r="564" spans="1:20" x14ac:dyDescent="0.2">
      <c r="A564" s="122" t="s">
        <v>1573</v>
      </c>
      <c r="B564" s="122"/>
      <c r="C564" s="122"/>
      <c r="D564" s="122"/>
      <c r="E564" s="122"/>
      <c r="F564" s="122"/>
      <c r="G564" s="122"/>
      <c r="H564" s="20">
        <f>SUM(H555:H563)</f>
        <v>0</v>
      </c>
      <c r="I564" s="11" t="e">
        <f>#REF!</f>
        <v>#REF!</v>
      </c>
      <c r="J564" s="12"/>
      <c r="K564" s="12"/>
      <c r="L564" s="12"/>
      <c r="M564" s="1"/>
      <c r="N564" s="8" t="e">
        <f t="shared" si="103"/>
        <v>#REF!</v>
      </c>
      <c r="T564" s="71"/>
    </row>
    <row r="565" spans="1:20" ht="15.75" x14ac:dyDescent="0.25">
      <c r="A565" s="124" t="s">
        <v>1614</v>
      </c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4"/>
      <c r="M565" s="1"/>
      <c r="N565" s="8">
        <f t="shared" ref="N565:N584" si="108">H565-I565</f>
        <v>0</v>
      </c>
    </row>
    <row r="566" spans="1:20" s="28" customFormat="1" x14ac:dyDescent="0.25">
      <c r="A566" s="5">
        <f>A563+1</f>
        <v>487</v>
      </c>
      <c r="B566" s="5" t="str">
        <f t="shared" ref="B566" si="109">MID(M566,78,10)</f>
        <v xml:space="preserve"> CN 461310</v>
      </c>
      <c r="C566" s="5" t="str">
        <f t="shared" ref="C566" si="110">MID(M566,103,13)</f>
        <v xml:space="preserve"> GCN: CT03498</v>
      </c>
      <c r="D566" s="5" t="str">
        <f t="shared" ref="D566" si="111">MID(M566,145,11)</f>
        <v xml:space="preserve"> 01/06/2018</v>
      </c>
      <c r="E566" s="5" t="s">
        <v>1336</v>
      </c>
      <c r="F566" s="5" t="s">
        <v>343</v>
      </c>
      <c r="G566" s="5" t="s">
        <v>1289</v>
      </c>
      <c r="H566" s="5">
        <v>352</v>
      </c>
      <c r="I566" s="5" t="s">
        <v>1574</v>
      </c>
      <c r="J566" s="5" t="s">
        <v>1586</v>
      </c>
      <c r="K566" s="5" t="s">
        <v>1586</v>
      </c>
      <c r="L566" s="13" t="s">
        <v>1575</v>
      </c>
      <c r="M566" s="24" t="s">
        <v>1587</v>
      </c>
      <c r="N566" s="8">
        <f t="shared" si="108"/>
        <v>0</v>
      </c>
      <c r="O566" s="16"/>
    </row>
    <row r="567" spans="1:20" s="28" customFormat="1" x14ac:dyDescent="0.25">
      <c r="A567" s="5">
        <f t="shared" ref="A567" si="112">A566+1</f>
        <v>488</v>
      </c>
      <c r="B567" s="5" t="str">
        <f>MID(M567,78,10)</f>
        <v xml:space="preserve"> CN 461345</v>
      </c>
      <c r="C567" s="5" t="str">
        <f>MID(M567,103,13)</f>
        <v xml:space="preserve"> GCN: CT03533</v>
      </c>
      <c r="D567" s="5" t="str">
        <f>MID(M567,145,11)</f>
        <v xml:space="preserve"> 01/06/2018</v>
      </c>
      <c r="E567" s="5" t="s">
        <v>1336</v>
      </c>
      <c r="F567" s="5">
        <v>160</v>
      </c>
      <c r="G567" s="5" t="s">
        <v>1289</v>
      </c>
      <c r="H567" s="5">
        <v>355.5</v>
      </c>
      <c r="I567" s="5" t="s">
        <v>1588</v>
      </c>
      <c r="J567" s="5" t="s">
        <v>1491</v>
      </c>
      <c r="K567" s="5" t="s">
        <v>1529</v>
      </c>
      <c r="L567" s="13" t="s">
        <v>1576</v>
      </c>
      <c r="M567" s="24" t="s">
        <v>1589</v>
      </c>
      <c r="N567" s="8" t="e">
        <f t="shared" si="108"/>
        <v>#VALUE!</v>
      </c>
      <c r="O567" s="16" t="s">
        <v>1590</v>
      </c>
    </row>
    <row r="568" spans="1:20" x14ac:dyDescent="0.25">
      <c r="A568" s="122" t="s">
        <v>1591</v>
      </c>
      <c r="B568" s="122"/>
      <c r="C568" s="122"/>
      <c r="D568" s="122"/>
      <c r="E568" s="122"/>
      <c r="F568" s="122"/>
      <c r="G568" s="122"/>
      <c r="H568" s="20">
        <f>H566+H567</f>
        <v>707.5</v>
      </c>
      <c r="I568" s="11" t="e">
        <f>#REF!</f>
        <v>#REF!</v>
      </c>
      <c r="J568" s="12"/>
      <c r="K568" s="12"/>
      <c r="L568" s="12"/>
      <c r="M568" s="1"/>
      <c r="N568" s="8" t="e">
        <f t="shared" si="108"/>
        <v>#REF!</v>
      </c>
    </row>
    <row r="569" spans="1:20" ht="15.75" x14ac:dyDescent="0.25">
      <c r="A569" s="124" t="s">
        <v>1615</v>
      </c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4"/>
      <c r="M569" s="1"/>
      <c r="N569" s="8">
        <f t="shared" si="108"/>
        <v>0</v>
      </c>
    </row>
    <row r="570" spans="1:20" s="27" customFormat="1" x14ac:dyDescent="0.25">
      <c r="A570" s="5">
        <f>A567+1</f>
        <v>489</v>
      </c>
      <c r="B570" s="5" t="str">
        <f t="shared" ref="B570:B571" si="113">MID(M570,80,10)</f>
        <v xml:space="preserve">CN 461327 </v>
      </c>
      <c r="C570" s="5" t="str">
        <f>MID(M570,104,13)</f>
        <v xml:space="preserve">GCN: CT03515 </v>
      </c>
      <c r="D570" s="5" t="str">
        <f>MID(M570,146,10)</f>
        <v>01/06/2018</v>
      </c>
      <c r="E570" s="5" t="s">
        <v>1336</v>
      </c>
      <c r="F570" s="5">
        <v>142</v>
      </c>
      <c r="G570" s="5" t="s">
        <v>1289</v>
      </c>
      <c r="H570" s="5">
        <v>333.6</v>
      </c>
      <c r="I570" s="5" t="s">
        <v>1585</v>
      </c>
      <c r="J570" s="5" t="s">
        <v>1592</v>
      </c>
      <c r="K570" s="5" t="s">
        <v>1512</v>
      </c>
      <c r="L570" s="13" t="s">
        <v>1617</v>
      </c>
      <c r="M570" s="24" t="s">
        <v>1593</v>
      </c>
      <c r="N570" s="8" t="e">
        <f t="shared" si="108"/>
        <v>#VALUE!</v>
      </c>
      <c r="O570" s="16"/>
    </row>
    <row r="571" spans="1:20" s="27" customFormat="1" x14ac:dyDescent="0.25">
      <c r="A571" s="5">
        <f t="shared" ref="A571" si="114">A570+1</f>
        <v>490</v>
      </c>
      <c r="B571" s="5" t="str">
        <f t="shared" si="113"/>
        <v>CN 461328,</v>
      </c>
      <c r="C571" s="5" t="str">
        <f t="shared" ref="C571" si="115">MID(M571,105,13)</f>
        <v xml:space="preserve">GCN: CT03516 </v>
      </c>
      <c r="D571" s="5" t="str">
        <f t="shared" ref="D571" si="116">MID(M571,147,10)</f>
        <v>01/06/2018</v>
      </c>
      <c r="E571" s="5" t="s">
        <v>1336</v>
      </c>
      <c r="F571" s="5">
        <v>143</v>
      </c>
      <c r="G571" s="5" t="s">
        <v>1289</v>
      </c>
      <c r="H571" s="5">
        <v>333.6</v>
      </c>
      <c r="I571" s="5" t="s">
        <v>1585</v>
      </c>
      <c r="J571" s="5" t="s">
        <v>1513</v>
      </c>
      <c r="K571" s="5" t="s">
        <v>1592</v>
      </c>
      <c r="L571" s="13" t="s">
        <v>1618</v>
      </c>
      <c r="M571" s="24" t="s">
        <v>1594</v>
      </c>
      <c r="N571" s="8" t="e">
        <f t="shared" si="108"/>
        <v>#VALUE!</v>
      </c>
      <c r="O571" s="16" t="s">
        <v>1595</v>
      </c>
    </row>
    <row r="572" spans="1:20" x14ac:dyDescent="0.25">
      <c r="A572" s="122" t="s">
        <v>1596</v>
      </c>
      <c r="B572" s="122"/>
      <c r="C572" s="122"/>
      <c r="D572" s="122"/>
      <c r="E572" s="122"/>
      <c r="F572" s="122"/>
      <c r="G572" s="122"/>
      <c r="H572" s="20">
        <f>H571+H570</f>
        <v>667.2</v>
      </c>
      <c r="I572" s="11" t="e">
        <f>#REF!</f>
        <v>#REF!</v>
      </c>
      <c r="J572" s="12"/>
      <c r="K572" s="12"/>
      <c r="L572" s="12"/>
      <c r="M572" s="1"/>
      <c r="N572" s="8" t="e">
        <f t="shared" si="108"/>
        <v>#REF!</v>
      </c>
    </row>
    <row r="573" spans="1:20" ht="15.75" x14ac:dyDescent="0.25">
      <c r="A573" s="124" t="s">
        <v>1616</v>
      </c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4"/>
      <c r="M573" s="1"/>
      <c r="N573" s="8">
        <f t="shared" si="108"/>
        <v>0</v>
      </c>
    </row>
    <row r="574" spans="1:20" s="28" customFormat="1" x14ac:dyDescent="0.25">
      <c r="A574" s="5">
        <f>A571+1</f>
        <v>491</v>
      </c>
      <c r="B574" s="5" t="str">
        <f t="shared" ref="B574:B580" si="117">MID(M574,80,10)</f>
        <v>CN 461372,</v>
      </c>
      <c r="C574" s="5" t="str">
        <f t="shared" ref="C574:C580" si="118">MID(M574,105,13)</f>
        <v xml:space="preserve">GCN: CT03558 </v>
      </c>
      <c r="D574" s="5" t="str">
        <f t="shared" ref="D574:D580" si="119">MID(M574,147,11)</f>
        <v>01/06/2018.</v>
      </c>
      <c r="E574" s="5" t="s">
        <v>1336</v>
      </c>
      <c r="F574" s="5">
        <v>211</v>
      </c>
      <c r="G574" s="5" t="s">
        <v>1289</v>
      </c>
      <c r="H574" s="5">
        <v>297.89999999999998</v>
      </c>
      <c r="I574" s="5">
        <v>297.89999999999998</v>
      </c>
      <c r="J574" s="5" t="s">
        <v>1532</v>
      </c>
      <c r="K574" s="5" t="s">
        <v>1549</v>
      </c>
      <c r="L574" s="13" t="s">
        <v>1582</v>
      </c>
      <c r="M574" s="24" t="s">
        <v>1597</v>
      </c>
      <c r="N574" s="8">
        <f t="shared" si="108"/>
        <v>0</v>
      </c>
      <c r="O574" s="16"/>
    </row>
    <row r="575" spans="1:20" s="28" customFormat="1" x14ac:dyDescent="0.25">
      <c r="A575" s="5">
        <f t="shared" ref="A575:A583" si="120">A574+1</f>
        <v>492</v>
      </c>
      <c r="B575" s="5" t="str">
        <f t="shared" si="117"/>
        <v>CN 461373,</v>
      </c>
      <c r="C575" s="5" t="str">
        <f t="shared" si="118"/>
        <v xml:space="preserve">GCN: CT03559 </v>
      </c>
      <c r="D575" s="5" t="str">
        <f t="shared" si="119"/>
        <v>01/06/2018.</v>
      </c>
      <c r="E575" s="5" t="s">
        <v>1336</v>
      </c>
      <c r="F575" s="5">
        <v>212</v>
      </c>
      <c r="G575" s="5" t="s">
        <v>1289</v>
      </c>
      <c r="H575" s="5">
        <v>288</v>
      </c>
      <c r="I575" s="5">
        <v>288</v>
      </c>
      <c r="J575" s="5" t="s">
        <v>1533</v>
      </c>
      <c r="K575" s="5" t="s">
        <v>1550</v>
      </c>
      <c r="L575" s="13" t="s">
        <v>1579</v>
      </c>
      <c r="M575" s="24" t="s">
        <v>1598</v>
      </c>
      <c r="N575" s="8">
        <f t="shared" si="108"/>
        <v>0</v>
      </c>
      <c r="O575" s="16"/>
    </row>
    <row r="576" spans="1:20" s="28" customFormat="1" x14ac:dyDescent="0.25">
      <c r="A576" s="5">
        <f t="shared" si="120"/>
        <v>493</v>
      </c>
      <c r="B576" s="5" t="str">
        <f t="shared" si="117"/>
        <v>CN 461374,</v>
      </c>
      <c r="C576" s="5" t="str">
        <f t="shared" si="118"/>
        <v xml:space="preserve">GCN: CT03560 </v>
      </c>
      <c r="D576" s="5" t="str">
        <f t="shared" si="119"/>
        <v>01/06/2018.</v>
      </c>
      <c r="E576" s="5" t="s">
        <v>1336</v>
      </c>
      <c r="F576" s="5">
        <v>213</v>
      </c>
      <c r="G576" s="5" t="s">
        <v>1289</v>
      </c>
      <c r="H576" s="5">
        <v>288</v>
      </c>
      <c r="I576" s="5">
        <v>288</v>
      </c>
      <c r="J576" s="5" t="s">
        <v>1535</v>
      </c>
      <c r="K576" s="5" t="s">
        <v>1551</v>
      </c>
      <c r="L576" s="13" t="s">
        <v>1578</v>
      </c>
      <c r="M576" s="24" t="s">
        <v>1599</v>
      </c>
      <c r="N576" s="8">
        <f t="shared" si="108"/>
        <v>0</v>
      </c>
      <c r="O576" s="16"/>
    </row>
    <row r="577" spans="1:15" s="28" customFormat="1" x14ac:dyDescent="0.25">
      <c r="A577" s="5">
        <f t="shared" si="120"/>
        <v>494</v>
      </c>
      <c r="B577" s="5" t="str">
        <f t="shared" si="117"/>
        <v>CN 461375,</v>
      </c>
      <c r="C577" s="5" t="str">
        <f t="shared" si="118"/>
        <v xml:space="preserve">GCN: CT03561 </v>
      </c>
      <c r="D577" s="5" t="str">
        <f t="shared" si="119"/>
        <v>01/06/2018.</v>
      </c>
      <c r="E577" s="5" t="s">
        <v>1336</v>
      </c>
      <c r="F577" s="5">
        <v>214</v>
      </c>
      <c r="G577" s="5" t="s">
        <v>1289</v>
      </c>
      <c r="H577" s="5">
        <v>288</v>
      </c>
      <c r="I577" s="5">
        <v>288</v>
      </c>
      <c r="J577" s="5" t="s">
        <v>1536</v>
      </c>
      <c r="K577" s="5" t="s">
        <v>1552</v>
      </c>
      <c r="L577" s="13" t="s">
        <v>1619</v>
      </c>
      <c r="M577" s="24" t="s">
        <v>1600</v>
      </c>
      <c r="N577" s="8">
        <f t="shared" si="108"/>
        <v>0</v>
      </c>
      <c r="O577" s="16"/>
    </row>
    <row r="578" spans="1:15" s="28" customFormat="1" x14ac:dyDescent="0.25">
      <c r="A578" s="5">
        <f t="shared" si="120"/>
        <v>495</v>
      </c>
      <c r="B578" s="5" t="str">
        <f t="shared" si="117"/>
        <v>CN 461376,</v>
      </c>
      <c r="C578" s="5" t="str">
        <f t="shared" si="118"/>
        <v xml:space="preserve">GCN: CT03562 </v>
      </c>
      <c r="D578" s="5" t="str">
        <f t="shared" si="119"/>
        <v>01/06/2018.</v>
      </c>
      <c r="E578" s="5" t="s">
        <v>1336</v>
      </c>
      <c r="F578" s="5">
        <v>215</v>
      </c>
      <c r="G578" s="5" t="s">
        <v>1289</v>
      </c>
      <c r="H578" s="5">
        <v>335.9</v>
      </c>
      <c r="I578" s="5">
        <v>335.9</v>
      </c>
      <c r="J578" s="5" t="s">
        <v>1537</v>
      </c>
      <c r="K578" s="5" t="s">
        <v>1553</v>
      </c>
      <c r="L578" s="13" t="s">
        <v>1620</v>
      </c>
      <c r="M578" s="24" t="s">
        <v>1601</v>
      </c>
      <c r="N578" s="8">
        <f t="shared" si="108"/>
        <v>0</v>
      </c>
      <c r="O578" s="16"/>
    </row>
    <row r="579" spans="1:15" s="28" customFormat="1" x14ac:dyDescent="0.25">
      <c r="A579" s="5">
        <f t="shared" si="120"/>
        <v>496</v>
      </c>
      <c r="B579" s="5" t="str">
        <f t="shared" si="117"/>
        <v>CN 461377,</v>
      </c>
      <c r="C579" s="5" t="str">
        <f t="shared" si="118"/>
        <v xml:space="preserve">GCN: CT03563 </v>
      </c>
      <c r="D579" s="5" t="str">
        <f t="shared" si="119"/>
        <v>01/06/2018.</v>
      </c>
      <c r="E579" s="5" t="s">
        <v>1336</v>
      </c>
      <c r="F579" s="5">
        <v>216</v>
      </c>
      <c r="G579" s="5" t="s">
        <v>1289</v>
      </c>
      <c r="H579" s="5">
        <v>335.9</v>
      </c>
      <c r="I579" s="5">
        <v>335.9</v>
      </c>
      <c r="J579" s="5" t="s">
        <v>1538</v>
      </c>
      <c r="K579" s="5" t="s">
        <v>1337</v>
      </c>
      <c r="L579" s="13" t="s">
        <v>1577</v>
      </c>
      <c r="M579" s="24" t="s">
        <v>1602</v>
      </c>
      <c r="N579" s="8">
        <f t="shared" si="108"/>
        <v>0</v>
      </c>
      <c r="O579" s="16"/>
    </row>
    <row r="580" spans="1:15" s="28" customFormat="1" x14ac:dyDescent="0.25">
      <c r="A580" s="5">
        <f t="shared" si="120"/>
        <v>497</v>
      </c>
      <c r="B580" s="5" t="str">
        <f t="shared" si="117"/>
        <v>CN 461378,</v>
      </c>
      <c r="C580" s="5" t="str">
        <f t="shared" si="118"/>
        <v xml:space="preserve">GCN: CT03564 </v>
      </c>
      <c r="D580" s="5" t="str">
        <f t="shared" si="119"/>
        <v>01/06/2018.</v>
      </c>
      <c r="E580" s="5" t="s">
        <v>1336</v>
      </c>
      <c r="F580" s="5">
        <v>217</v>
      </c>
      <c r="G580" s="5" t="s">
        <v>1289</v>
      </c>
      <c r="H580" s="5">
        <v>288</v>
      </c>
      <c r="I580" s="5">
        <v>288</v>
      </c>
      <c r="J580" s="5" t="s">
        <v>1539</v>
      </c>
      <c r="K580" s="5" t="s">
        <v>1340</v>
      </c>
      <c r="L580" s="13" t="s">
        <v>1580</v>
      </c>
      <c r="M580" s="24" t="s">
        <v>1603</v>
      </c>
      <c r="N580" s="8">
        <f t="shared" si="108"/>
        <v>0</v>
      </c>
      <c r="O580" s="16"/>
    </row>
    <row r="581" spans="1:15" s="28" customFormat="1" x14ac:dyDescent="0.25">
      <c r="A581" s="5">
        <f t="shared" si="120"/>
        <v>498</v>
      </c>
      <c r="B581" s="5" t="s">
        <v>1604</v>
      </c>
      <c r="C581" s="5" t="s">
        <v>1605</v>
      </c>
      <c r="D581" s="47">
        <v>43252</v>
      </c>
      <c r="E581" s="5" t="s">
        <v>1336</v>
      </c>
      <c r="F581" s="5">
        <v>218</v>
      </c>
      <c r="G581" s="5" t="s">
        <v>1289</v>
      </c>
      <c r="H581" s="5">
        <v>288</v>
      </c>
      <c r="I581" s="5">
        <v>288</v>
      </c>
      <c r="J581" s="5" t="s">
        <v>1343</v>
      </c>
      <c r="K581" s="5" t="s">
        <v>1343</v>
      </c>
      <c r="L581" s="13" t="s">
        <v>1581</v>
      </c>
      <c r="M581" s="24" t="s">
        <v>1534</v>
      </c>
      <c r="N581" s="8">
        <f t="shared" si="108"/>
        <v>0</v>
      </c>
      <c r="O581" s="16"/>
    </row>
    <row r="582" spans="1:15" s="28" customFormat="1" x14ac:dyDescent="0.25">
      <c r="A582" s="5">
        <f t="shared" si="120"/>
        <v>499</v>
      </c>
      <c r="B582" s="5" t="s">
        <v>1606</v>
      </c>
      <c r="C582" s="5" t="s">
        <v>1607</v>
      </c>
      <c r="D582" s="47">
        <v>43252</v>
      </c>
      <c r="E582" s="5" t="s">
        <v>1336</v>
      </c>
      <c r="F582" s="5">
        <v>219</v>
      </c>
      <c r="G582" s="5" t="s">
        <v>1289</v>
      </c>
      <c r="H582" s="5">
        <v>288</v>
      </c>
      <c r="I582" s="5">
        <v>288</v>
      </c>
      <c r="J582" s="5" t="s">
        <v>1608</v>
      </c>
      <c r="K582" s="5" t="s">
        <v>1346</v>
      </c>
      <c r="L582" s="13" t="s">
        <v>1584</v>
      </c>
      <c r="M582" s="24"/>
      <c r="N582" s="8">
        <f t="shared" si="108"/>
        <v>0</v>
      </c>
      <c r="O582" s="16"/>
    </row>
    <row r="583" spans="1:15" s="28" customFormat="1" x14ac:dyDescent="0.25">
      <c r="A583" s="5">
        <f t="shared" si="120"/>
        <v>500</v>
      </c>
      <c r="B583" s="5" t="s">
        <v>1609</v>
      </c>
      <c r="C583" s="5" t="s">
        <v>1610</v>
      </c>
      <c r="D583" s="47">
        <v>43252</v>
      </c>
      <c r="E583" s="5" t="s">
        <v>1336</v>
      </c>
      <c r="F583" s="5">
        <v>220</v>
      </c>
      <c r="G583" s="5" t="s">
        <v>1289</v>
      </c>
      <c r="H583" s="5">
        <v>296.3</v>
      </c>
      <c r="I583" s="5">
        <v>296.3</v>
      </c>
      <c r="J583" s="5" t="s">
        <v>1611</v>
      </c>
      <c r="K583" s="5" t="s">
        <v>1349</v>
      </c>
      <c r="L583" s="13" t="s">
        <v>1583</v>
      </c>
      <c r="M583" s="24"/>
      <c r="N583" s="8">
        <f t="shared" si="108"/>
        <v>0</v>
      </c>
      <c r="O583" s="16"/>
    </row>
    <row r="584" spans="1:15" x14ac:dyDescent="0.25">
      <c r="A584" s="122" t="s">
        <v>1612</v>
      </c>
      <c r="B584" s="122"/>
      <c r="C584" s="122"/>
      <c r="D584" s="122"/>
      <c r="E584" s="122"/>
      <c r="F584" s="122"/>
      <c r="G584" s="122"/>
      <c r="H584" s="20">
        <f>SUM(H574:H583)</f>
        <v>2994.0000000000005</v>
      </c>
      <c r="I584" s="11" t="e">
        <f>#REF!</f>
        <v>#REF!</v>
      </c>
      <c r="J584" s="12"/>
      <c r="K584" s="12"/>
      <c r="L584" s="12"/>
      <c r="M584" s="1"/>
      <c r="N584" s="8" t="e">
        <f t="shared" si="108"/>
        <v>#REF!</v>
      </c>
    </row>
    <row r="585" spans="1:15" x14ac:dyDescent="0.25">
      <c r="H585" s="29"/>
      <c r="M585" s="1"/>
    </row>
  </sheetData>
  <mergeCells count="48">
    <mergeCell ref="A72:G72"/>
    <mergeCell ref="A1:L3"/>
    <mergeCell ref="A4:L4"/>
    <mergeCell ref="A7:K7"/>
    <mergeCell ref="A41:G41"/>
    <mergeCell ref="A42:K42"/>
    <mergeCell ref="A202:G202"/>
    <mergeCell ref="A73:K73"/>
    <mergeCell ref="A87:G87"/>
    <mergeCell ref="A88:K88"/>
    <mergeCell ref="A112:G112"/>
    <mergeCell ref="A113:K113"/>
    <mergeCell ref="A137:G137"/>
    <mergeCell ref="A138:K138"/>
    <mergeCell ref="A167:G167"/>
    <mergeCell ref="A168:K168"/>
    <mergeCell ref="A420:G420"/>
    <mergeCell ref="A203:K203"/>
    <mergeCell ref="A246:G246"/>
    <mergeCell ref="A247:K247"/>
    <mergeCell ref="A290:G290"/>
    <mergeCell ref="A291:K291"/>
    <mergeCell ref="A316:G316"/>
    <mergeCell ref="A317:K317"/>
    <mergeCell ref="A335:G335"/>
    <mergeCell ref="A336:K336"/>
    <mergeCell ref="A389:G389"/>
    <mergeCell ref="A390:K390"/>
    <mergeCell ref="A553:G553"/>
    <mergeCell ref="A421:K421"/>
    <mergeCell ref="A435:G435"/>
    <mergeCell ref="A436:K436"/>
    <mergeCell ref="A445:G445"/>
    <mergeCell ref="A446:K446"/>
    <mergeCell ref="A458:G458"/>
    <mergeCell ref="A459:K459"/>
    <mergeCell ref="A490:G490"/>
    <mergeCell ref="A491:K491"/>
    <mergeCell ref="A527:G527"/>
    <mergeCell ref="A528:K528"/>
    <mergeCell ref="A584:G584"/>
    <mergeCell ref="A554:K554"/>
    <mergeCell ref="A564:G564"/>
    <mergeCell ref="A565:K565"/>
    <mergeCell ref="A568:G568"/>
    <mergeCell ref="A569:K569"/>
    <mergeCell ref="A572:G572"/>
    <mergeCell ref="A573:K573"/>
  </mergeCells>
  <pageMargins left="0.95" right="0.7" top="0.75" bottom="0.75" header="0.3" footer="0.3"/>
  <pageSetup paperSize="9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9C3D-C477-455E-ABD6-CF7924FDD493}">
  <dimension ref="A1:U555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5.140625" style="2" bestFit="1" customWidth="1"/>
    <col min="2" max="2" width="9.28515625" style="2" bestFit="1" customWidth="1"/>
    <col min="3" max="3" width="14.28515625" style="2" customWidth="1"/>
    <col min="4" max="4" width="10.7109375" style="2" customWidth="1"/>
    <col min="5" max="5" width="7.85546875" style="2" customWidth="1"/>
    <col min="6" max="6" width="5.28515625" style="2" bestFit="1" customWidth="1"/>
    <col min="7" max="7" width="8.28515625" style="2" customWidth="1"/>
    <col min="8" max="8" width="9.7109375" style="22" bestFit="1" customWidth="1"/>
    <col min="9" max="9" width="10.140625" style="2" hidden="1" customWidth="1"/>
    <col min="10" max="10" width="8" style="2" hidden="1" customWidth="1"/>
    <col min="11" max="11" width="9.140625" style="2"/>
    <col min="12" max="12" width="8.140625" style="2" customWidth="1"/>
    <col min="13" max="13" width="143.28515625" style="21" hidden="1" customWidth="1"/>
    <col min="14" max="14" width="9.28515625" style="2" hidden="1" customWidth="1"/>
    <col min="15" max="19" width="0" style="2" hidden="1" customWidth="1"/>
    <col min="20" max="16384" width="9.140625" style="2"/>
  </cols>
  <sheetData>
    <row r="1" spans="1:14" x14ac:dyDescent="0.25">
      <c r="A1" s="128" t="s">
        <v>1622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"/>
    </row>
    <row r="2" spans="1:14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"/>
    </row>
    <row r="3" spans="1:14" ht="27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"/>
    </row>
    <row r="4" spans="1:14" ht="19.5" x14ac:dyDescent="0.25">
      <c r="A4" s="129" t="s">
        <v>1624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"/>
    </row>
    <row r="5" spans="1:14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</row>
    <row r="6" spans="1:14" ht="47.25" x14ac:dyDescent="0.25">
      <c r="A6" s="37" t="s">
        <v>0</v>
      </c>
      <c r="B6" s="38" t="s">
        <v>9</v>
      </c>
      <c r="C6" s="38" t="s">
        <v>2</v>
      </c>
      <c r="D6" s="38" t="s">
        <v>3</v>
      </c>
      <c r="E6" s="37" t="s">
        <v>4</v>
      </c>
      <c r="F6" s="37" t="s">
        <v>5</v>
      </c>
      <c r="G6" s="37" t="s">
        <v>6</v>
      </c>
      <c r="H6" s="37" t="s">
        <v>1</v>
      </c>
      <c r="I6" s="37" t="s">
        <v>7</v>
      </c>
      <c r="J6" s="37" t="s">
        <v>8</v>
      </c>
      <c r="K6" s="37" t="s">
        <v>1623</v>
      </c>
      <c r="L6" s="37" t="s">
        <v>1613</v>
      </c>
      <c r="M6" s="1"/>
    </row>
    <row r="7" spans="1:14" ht="15.75" x14ac:dyDescent="0.25">
      <c r="A7" s="132" t="s">
        <v>182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4"/>
      <c r="M7" s="1"/>
    </row>
    <row r="8" spans="1:14" s="9" customFormat="1" ht="12.75" x14ac:dyDescent="0.25">
      <c r="A8" s="5">
        <v>1</v>
      </c>
      <c r="B8" s="5" t="s">
        <v>116</v>
      </c>
      <c r="C8" s="5" t="s">
        <v>117</v>
      </c>
      <c r="D8" s="5" t="s">
        <v>115</v>
      </c>
      <c r="E8" s="5" t="s">
        <v>10</v>
      </c>
      <c r="F8" s="5" t="s">
        <v>13</v>
      </c>
      <c r="G8" s="5" t="s">
        <v>11</v>
      </c>
      <c r="H8" s="5">
        <v>108</v>
      </c>
      <c r="I8" s="5">
        <v>108</v>
      </c>
      <c r="J8" s="5" t="s">
        <v>14</v>
      </c>
      <c r="K8" s="6" t="s">
        <v>14</v>
      </c>
      <c r="L8" s="6"/>
      <c r="M8" s="7" t="s">
        <v>15</v>
      </c>
      <c r="N8" s="8">
        <f t="shared" ref="N8:N63" si="0">H8-I8</f>
        <v>0</v>
      </c>
    </row>
    <row r="9" spans="1:14" s="9" customFormat="1" ht="12.75" x14ac:dyDescent="0.25">
      <c r="A9" s="5">
        <f>A8+1</f>
        <v>2</v>
      </c>
      <c r="B9" s="5" t="s">
        <v>118</v>
      </c>
      <c r="C9" s="5" t="s">
        <v>119</v>
      </c>
      <c r="D9" s="5" t="s">
        <v>115</v>
      </c>
      <c r="E9" s="5" t="s">
        <v>10</v>
      </c>
      <c r="F9" s="5" t="s">
        <v>16</v>
      </c>
      <c r="G9" s="5" t="s">
        <v>11</v>
      </c>
      <c r="H9" s="5">
        <v>108</v>
      </c>
      <c r="I9" s="5">
        <v>108</v>
      </c>
      <c r="J9" s="5" t="s">
        <v>17</v>
      </c>
      <c r="K9" s="6" t="s">
        <v>17</v>
      </c>
      <c r="L9" s="6"/>
      <c r="M9" s="7" t="s">
        <v>18</v>
      </c>
      <c r="N9" s="8">
        <f t="shared" si="0"/>
        <v>0</v>
      </c>
    </row>
    <row r="10" spans="1:14" s="9" customFormat="1" ht="12.75" x14ac:dyDescent="0.25">
      <c r="A10" s="5">
        <f>A9+1</f>
        <v>3</v>
      </c>
      <c r="B10" s="5" t="s">
        <v>122</v>
      </c>
      <c r="C10" s="5" t="s">
        <v>123</v>
      </c>
      <c r="D10" s="5" t="s">
        <v>115</v>
      </c>
      <c r="E10" s="5" t="s">
        <v>10</v>
      </c>
      <c r="F10" s="5" t="s">
        <v>22</v>
      </c>
      <c r="G10" s="5" t="s">
        <v>11</v>
      </c>
      <c r="H10" s="5">
        <v>108</v>
      </c>
      <c r="I10" s="5">
        <v>108</v>
      </c>
      <c r="J10" s="5" t="s">
        <v>23</v>
      </c>
      <c r="K10" s="6" t="s">
        <v>23</v>
      </c>
      <c r="L10" s="6"/>
      <c r="M10" s="7" t="s">
        <v>24</v>
      </c>
      <c r="N10" s="8">
        <f t="shared" si="0"/>
        <v>0</v>
      </c>
    </row>
    <row r="11" spans="1:14" s="9" customFormat="1" ht="12.75" x14ac:dyDescent="0.25">
      <c r="A11" s="5">
        <f t="shared" ref="A11:A37" si="1">A10+1</f>
        <v>4</v>
      </c>
      <c r="B11" s="5" t="s">
        <v>124</v>
      </c>
      <c r="C11" s="5" t="s">
        <v>125</v>
      </c>
      <c r="D11" s="5" t="s">
        <v>115</v>
      </c>
      <c r="E11" s="5" t="s">
        <v>10</v>
      </c>
      <c r="F11" s="5" t="s">
        <v>25</v>
      </c>
      <c r="G11" s="5" t="s">
        <v>11</v>
      </c>
      <c r="H11" s="5">
        <v>108</v>
      </c>
      <c r="I11" s="5">
        <v>108</v>
      </c>
      <c r="J11" s="5" t="s">
        <v>26</v>
      </c>
      <c r="K11" s="6" t="s">
        <v>26</v>
      </c>
      <c r="L11" s="6"/>
      <c r="M11" s="7" t="s">
        <v>27</v>
      </c>
      <c r="N11" s="8">
        <f t="shared" si="0"/>
        <v>0</v>
      </c>
    </row>
    <row r="12" spans="1:14" s="9" customFormat="1" ht="12.75" x14ac:dyDescent="0.25">
      <c r="A12" s="5">
        <f t="shared" si="1"/>
        <v>5</v>
      </c>
      <c r="B12" s="5" t="s">
        <v>126</v>
      </c>
      <c r="C12" s="5" t="s">
        <v>127</v>
      </c>
      <c r="D12" s="5" t="s">
        <v>115</v>
      </c>
      <c r="E12" s="5" t="s">
        <v>10</v>
      </c>
      <c r="F12" s="5" t="s">
        <v>28</v>
      </c>
      <c r="G12" s="5" t="s">
        <v>11</v>
      </c>
      <c r="H12" s="5">
        <v>108</v>
      </c>
      <c r="I12" s="5">
        <v>108</v>
      </c>
      <c r="J12" s="5" t="s">
        <v>29</v>
      </c>
      <c r="K12" s="6" t="s">
        <v>29</v>
      </c>
      <c r="L12" s="6"/>
      <c r="M12" s="7" t="s">
        <v>30</v>
      </c>
      <c r="N12" s="8">
        <f t="shared" si="0"/>
        <v>0</v>
      </c>
    </row>
    <row r="13" spans="1:14" s="65" customFormat="1" ht="12.75" x14ac:dyDescent="0.25">
      <c r="A13" s="61">
        <f t="shared" si="1"/>
        <v>6</v>
      </c>
      <c r="B13" s="61" t="s">
        <v>128</v>
      </c>
      <c r="C13" s="61" t="s">
        <v>129</v>
      </c>
      <c r="D13" s="61" t="s">
        <v>115</v>
      </c>
      <c r="E13" s="61" t="s">
        <v>10</v>
      </c>
      <c r="F13" s="61" t="s">
        <v>31</v>
      </c>
      <c r="G13" s="61" t="s">
        <v>11</v>
      </c>
      <c r="H13" s="61">
        <v>108</v>
      </c>
      <c r="I13" s="61">
        <v>108</v>
      </c>
      <c r="J13" s="61" t="s">
        <v>32</v>
      </c>
      <c r="K13" s="62" t="s">
        <v>32</v>
      </c>
      <c r="L13" s="62"/>
      <c r="M13" s="63" t="s">
        <v>33</v>
      </c>
      <c r="N13" s="64">
        <f t="shared" si="0"/>
        <v>0</v>
      </c>
    </row>
    <row r="14" spans="1:14" s="65" customFormat="1" ht="12.75" x14ac:dyDescent="0.25">
      <c r="A14" s="61">
        <f t="shared" si="1"/>
        <v>7</v>
      </c>
      <c r="B14" s="61" t="s">
        <v>130</v>
      </c>
      <c r="C14" s="61" t="s">
        <v>131</v>
      </c>
      <c r="D14" s="61" t="s">
        <v>115</v>
      </c>
      <c r="E14" s="61" t="s">
        <v>10</v>
      </c>
      <c r="F14" s="61" t="s">
        <v>34</v>
      </c>
      <c r="G14" s="61" t="s">
        <v>11</v>
      </c>
      <c r="H14" s="61">
        <v>108</v>
      </c>
      <c r="I14" s="61">
        <v>108</v>
      </c>
      <c r="J14" s="61" t="s">
        <v>35</v>
      </c>
      <c r="K14" s="62" t="s">
        <v>35</v>
      </c>
      <c r="L14" s="62"/>
      <c r="M14" s="63" t="s">
        <v>36</v>
      </c>
      <c r="N14" s="64">
        <f t="shared" si="0"/>
        <v>0</v>
      </c>
    </row>
    <row r="15" spans="1:14" s="9" customFormat="1" ht="12.75" x14ac:dyDescent="0.25">
      <c r="A15" s="5">
        <f t="shared" si="1"/>
        <v>8</v>
      </c>
      <c r="B15" s="5" t="s">
        <v>132</v>
      </c>
      <c r="C15" s="5" t="s">
        <v>133</v>
      </c>
      <c r="D15" s="5" t="s">
        <v>115</v>
      </c>
      <c r="E15" s="5" t="s">
        <v>10</v>
      </c>
      <c r="F15" s="5" t="s">
        <v>37</v>
      </c>
      <c r="G15" s="5" t="s">
        <v>11</v>
      </c>
      <c r="H15" s="5">
        <v>108</v>
      </c>
      <c r="I15" s="5">
        <v>108</v>
      </c>
      <c r="J15" s="5" t="s">
        <v>38</v>
      </c>
      <c r="K15" s="6" t="s">
        <v>38</v>
      </c>
      <c r="L15" s="6"/>
      <c r="M15" s="7" t="s">
        <v>39</v>
      </c>
      <c r="N15" s="8">
        <f t="shared" si="0"/>
        <v>0</v>
      </c>
    </row>
    <row r="16" spans="1:14" s="9" customFormat="1" ht="12.75" x14ac:dyDescent="0.25">
      <c r="A16" s="5">
        <f t="shared" si="1"/>
        <v>9</v>
      </c>
      <c r="B16" s="5" t="s">
        <v>134</v>
      </c>
      <c r="C16" s="5" t="s">
        <v>135</v>
      </c>
      <c r="D16" s="5" t="s">
        <v>115</v>
      </c>
      <c r="E16" s="5" t="s">
        <v>10</v>
      </c>
      <c r="F16" s="5" t="s">
        <v>40</v>
      </c>
      <c r="G16" s="5" t="s">
        <v>11</v>
      </c>
      <c r="H16" s="5">
        <v>108</v>
      </c>
      <c r="I16" s="5">
        <v>108</v>
      </c>
      <c r="J16" s="5" t="s">
        <v>41</v>
      </c>
      <c r="K16" s="6" t="s">
        <v>41</v>
      </c>
      <c r="L16" s="6"/>
      <c r="M16" s="7" t="s">
        <v>42</v>
      </c>
      <c r="N16" s="8">
        <f t="shared" si="0"/>
        <v>0</v>
      </c>
    </row>
    <row r="17" spans="1:14" s="9" customFormat="1" ht="12.75" x14ac:dyDescent="0.25">
      <c r="A17" s="5">
        <f t="shared" si="1"/>
        <v>10</v>
      </c>
      <c r="B17" s="5" t="s">
        <v>136</v>
      </c>
      <c r="C17" s="5" t="s">
        <v>137</v>
      </c>
      <c r="D17" s="5" t="s">
        <v>115</v>
      </c>
      <c r="E17" s="5" t="s">
        <v>10</v>
      </c>
      <c r="F17" s="5" t="s">
        <v>43</v>
      </c>
      <c r="G17" s="5" t="s">
        <v>11</v>
      </c>
      <c r="H17" s="5">
        <v>108</v>
      </c>
      <c r="I17" s="5">
        <v>108</v>
      </c>
      <c r="J17" s="5" t="s">
        <v>44</v>
      </c>
      <c r="K17" s="6" t="s">
        <v>44</v>
      </c>
      <c r="L17" s="6"/>
      <c r="M17" s="7" t="s">
        <v>45</v>
      </c>
      <c r="N17" s="8">
        <f t="shared" si="0"/>
        <v>0</v>
      </c>
    </row>
    <row r="18" spans="1:14" s="9" customFormat="1" ht="12.75" x14ac:dyDescent="0.25">
      <c r="A18" s="5">
        <f t="shared" si="1"/>
        <v>11</v>
      </c>
      <c r="B18" s="5" t="s">
        <v>138</v>
      </c>
      <c r="C18" s="5" t="s">
        <v>139</v>
      </c>
      <c r="D18" s="5" t="s">
        <v>115</v>
      </c>
      <c r="E18" s="5" t="s">
        <v>10</v>
      </c>
      <c r="F18" s="5" t="s">
        <v>46</v>
      </c>
      <c r="G18" s="5" t="s">
        <v>11</v>
      </c>
      <c r="H18" s="5">
        <v>108</v>
      </c>
      <c r="I18" s="5">
        <v>108</v>
      </c>
      <c r="J18" s="5" t="s">
        <v>47</v>
      </c>
      <c r="K18" s="6" t="s">
        <v>47</v>
      </c>
      <c r="L18" s="6"/>
      <c r="M18" s="7" t="s">
        <v>48</v>
      </c>
      <c r="N18" s="8">
        <f t="shared" si="0"/>
        <v>0</v>
      </c>
    </row>
    <row r="19" spans="1:14" s="9" customFormat="1" ht="12.75" x14ac:dyDescent="0.25">
      <c r="A19" s="5">
        <f t="shared" si="1"/>
        <v>12</v>
      </c>
      <c r="B19" s="5" t="s">
        <v>140</v>
      </c>
      <c r="C19" s="5" t="s">
        <v>141</v>
      </c>
      <c r="D19" s="5" t="s">
        <v>115</v>
      </c>
      <c r="E19" s="5" t="s">
        <v>10</v>
      </c>
      <c r="F19" s="5" t="s">
        <v>49</v>
      </c>
      <c r="G19" s="5" t="s">
        <v>11</v>
      </c>
      <c r="H19" s="5">
        <v>108</v>
      </c>
      <c r="I19" s="5">
        <v>108</v>
      </c>
      <c r="J19" s="5" t="s">
        <v>50</v>
      </c>
      <c r="K19" s="6" t="s">
        <v>50</v>
      </c>
      <c r="L19" s="6"/>
      <c r="M19" s="7" t="s">
        <v>51</v>
      </c>
      <c r="N19" s="8">
        <f t="shared" si="0"/>
        <v>0</v>
      </c>
    </row>
    <row r="20" spans="1:14" s="9" customFormat="1" ht="12.75" x14ac:dyDescent="0.25">
      <c r="A20" s="5">
        <f t="shared" si="1"/>
        <v>13</v>
      </c>
      <c r="B20" s="5" t="s">
        <v>142</v>
      </c>
      <c r="C20" s="5" t="s">
        <v>143</v>
      </c>
      <c r="D20" s="5" t="s">
        <v>115</v>
      </c>
      <c r="E20" s="5" t="s">
        <v>10</v>
      </c>
      <c r="F20" s="5" t="s">
        <v>52</v>
      </c>
      <c r="G20" s="5" t="s">
        <v>11</v>
      </c>
      <c r="H20" s="5">
        <v>108</v>
      </c>
      <c r="I20" s="5">
        <v>108</v>
      </c>
      <c r="J20" s="5" t="s">
        <v>53</v>
      </c>
      <c r="K20" s="6" t="s">
        <v>53</v>
      </c>
      <c r="L20" s="6"/>
      <c r="M20" s="7" t="s">
        <v>54</v>
      </c>
      <c r="N20" s="8">
        <f t="shared" si="0"/>
        <v>0</v>
      </c>
    </row>
    <row r="21" spans="1:14" s="9" customFormat="1" ht="12.75" x14ac:dyDescent="0.25">
      <c r="A21" s="5">
        <f t="shared" si="1"/>
        <v>14</v>
      </c>
      <c r="B21" s="5" t="s">
        <v>144</v>
      </c>
      <c r="C21" s="5" t="s">
        <v>145</v>
      </c>
      <c r="D21" s="5" t="s">
        <v>115</v>
      </c>
      <c r="E21" s="5" t="s">
        <v>10</v>
      </c>
      <c r="F21" s="5" t="s">
        <v>55</v>
      </c>
      <c r="G21" s="5" t="s">
        <v>11</v>
      </c>
      <c r="H21" s="5">
        <v>175.5</v>
      </c>
      <c r="I21" s="5">
        <v>175.5</v>
      </c>
      <c r="J21" s="5" t="s">
        <v>56</v>
      </c>
      <c r="K21" s="6" t="s">
        <v>56</v>
      </c>
      <c r="L21" s="6"/>
      <c r="M21" s="7" t="s">
        <v>57</v>
      </c>
      <c r="N21" s="8">
        <f t="shared" si="0"/>
        <v>0</v>
      </c>
    </row>
    <row r="22" spans="1:14" s="9" customFormat="1" ht="12.75" x14ac:dyDescent="0.25">
      <c r="A22" s="5">
        <f t="shared" si="1"/>
        <v>15</v>
      </c>
      <c r="B22" s="5" t="s">
        <v>146</v>
      </c>
      <c r="C22" s="5" t="s">
        <v>147</v>
      </c>
      <c r="D22" s="5" t="s">
        <v>115</v>
      </c>
      <c r="E22" s="5" t="s">
        <v>10</v>
      </c>
      <c r="F22" s="5" t="s">
        <v>58</v>
      </c>
      <c r="G22" s="5" t="s">
        <v>11</v>
      </c>
      <c r="H22" s="5">
        <v>120</v>
      </c>
      <c r="I22" s="5">
        <v>120</v>
      </c>
      <c r="J22" s="5" t="s">
        <v>60</v>
      </c>
      <c r="K22" s="6" t="s">
        <v>60</v>
      </c>
      <c r="L22" s="6"/>
      <c r="M22" s="7" t="s">
        <v>61</v>
      </c>
      <c r="N22" s="8">
        <f t="shared" si="0"/>
        <v>0</v>
      </c>
    </row>
    <row r="23" spans="1:14" s="9" customFormat="1" ht="12.75" x14ac:dyDescent="0.25">
      <c r="A23" s="5">
        <f t="shared" si="1"/>
        <v>16</v>
      </c>
      <c r="B23" s="5" t="s">
        <v>148</v>
      </c>
      <c r="C23" s="5" t="s">
        <v>149</v>
      </c>
      <c r="D23" s="5" t="s">
        <v>115</v>
      </c>
      <c r="E23" s="5" t="s">
        <v>10</v>
      </c>
      <c r="F23" s="5" t="s">
        <v>62</v>
      </c>
      <c r="G23" s="5" t="s">
        <v>11</v>
      </c>
      <c r="H23" s="5">
        <v>120</v>
      </c>
      <c r="I23" s="5">
        <v>120</v>
      </c>
      <c r="J23" s="5" t="s">
        <v>63</v>
      </c>
      <c r="K23" s="6" t="s">
        <v>63</v>
      </c>
      <c r="L23" s="6"/>
      <c r="M23" s="7" t="s">
        <v>64</v>
      </c>
      <c r="N23" s="8">
        <f t="shared" si="0"/>
        <v>0</v>
      </c>
    </row>
    <row r="24" spans="1:14" s="9" customFormat="1" ht="12.75" x14ac:dyDescent="0.25">
      <c r="A24" s="5">
        <f t="shared" si="1"/>
        <v>17</v>
      </c>
      <c r="B24" s="5" t="s">
        <v>150</v>
      </c>
      <c r="C24" s="5" t="s">
        <v>151</v>
      </c>
      <c r="D24" s="5" t="s">
        <v>115</v>
      </c>
      <c r="E24" s="5" t="s">
        <v>10</v>
      </c>
      <c r="F24" s="5" t="s">
        <v>65</v>
      </c>
      <c r="G24" s="5" t="s">
        <v>11</v>
      </c>
      <c r="H24" s="5">
        <v>120</v>
      </c>
      <c r="I24" s="5">
        <v>120</v>
      </c>
      <c r="J24" s="5" t="s">
        <v>66</v>
      </c>
      <c r="K24" s="6" t="s">
        <v>66</v>
      </c>
      <c r="L24" s="6"/>
      <c r="M24" s="7" t="s">
        <v>67</v>
      </c>
      <c r="N24" s="8">
        <f t="shared" si="0"/>
        <v>0</v>
      </c>
    </row>
    <row r="25" spans="1:14" s="9" customFormat="1" ht="12.75" x14ac:dyDescent="0.25">
      <c r="A25" s="5">
        <f t="shared" si="1"/>
        <v>18</v>
      </c>
      <c r="B25" s="5" t="s">
        <v>152</v>
      </c>
      <c r="C25" s="5" t="s">
        <v>153</v>
      </c>
      <c r="D25" s="5" t="s">
        <v>115</v>
      </c>
      <c r="E25" s="5" t="s">
        <v>10</v>
      </c>
      <c r="F25" s="5" t="s">
        <v>68</v>
      </c>
      <c r="G25" s="5" t="s">
        <v>11</v>
      </c>
      <c r="H25" s="5">
        <v>175.5</v>
      </c>
      <c r="I25" s="5">
        <v>175.5</v>
      </c>
      <c r="J25" s="5" t="s">
        <v>69</v>
      </c>
      <c r="K25" s="6" t="s">
        <v>69</v>
      </c>
      <c r="L25" s="6"/>
      <c r="M25" s="7" t="s">
        <v>70</v>
      </c>
      <c r="N25" s="8">
        <f t="shared" si="0"/>
        <v>0</v>
      </c>
    </row>
    <row r="26" spans="1:14" s="9" customFormat="1" ht="12.75" x14ac:dyDescent="0.25">
      <c r="A26" s="5">
        <f t="shared" si="1"/>
        <v>19</v>
      </c>
      <c r="B26" s="5" t="s">
        <v>154</v>
      </c>
      <c r="C26" s="5" t="s">
        <v>155</v>
      </c>
      <c r="D26" s="5" t="s">
        <v>115</v>
      </c>
      <c r="E26" s="5" t="s">
        <v>10</v>
      </c>
      <c r="F26" s="5" t="s">
        <v>71</v>
      </c>
      <c r="G26" s="5" t="s">
        <v>11</v>
      </c>
      <c r="H26" s="5">
        <v>108</v>
      </c>
      <c r="I26" s="5">
        <v>108</v>
      </c>
      <c r="J26" s="5" t="s">
        <v>72</v>
      </c>
      <c r="K26" s="6" t="s">
        <v>72</v>
      </c>
      <c r="L26" s="6"/>
      <c r="M26" s="7" t="s">
        <v>73</v>
      </c>
      <c r="N26" s="8">
        <f t="shared" si="0"/>
        <v>0</v>
      </c>
    </row>
    <row r="27" spans="1:14" s="9" customFormat="1" ht="12.75" x14ac:dyDescent="0.25">
      <c r="A27" s="5">
        <f t="shared" si="1"/>
        <v>20</v>
      </c>
      <c r="B27" s="5" t="s">
        <v>156</v>
      </c>
      <c r="C27" s="5" t="s">
        <v>157</v>
      </c>
      <c r="D27" s="5" t="s">
        <v>115</v>
      </c>
      <c r="E27" s="5" t="s">
        <v>10</v>
      </c>
      <c r="F27" s="5" t="s">
        <v>74</v>
      </c>
      <c r="G27" s="5" t="s">
        <v>11</v>
      </c>
      <c r="H27" s="5">
        <v>108</v>
      </c>
      <c r="I27" s="5">
        <v>108</v>
      </c>
      <c r="J27" s="5" t="s">
        <v>75</v>
      </c>
      <c r="K27" s="6" t="s">
        <v>75</v>
      </c>
      <c r="L27" s="6"/>
      <c r="M27" s="7" t="s">
        <v>76</v>
      </c>
      <c r="N27" s="8">
        <f t="shared" si="0"/>
        <v>0</v>
      </c>
    </row>
    <row r="28" spans="1:14" s="9" customFormat="1" ht="12.75" x14ac:dyDescent="0.25">
      <c r="A28" s="5">
        <f t="shared" si="1"/>
        <v>21</v>
      </c>
      <c r="B28" s="5" t="s">
        <v>158</v>
      </c>
      <c r="C28" s="5" t="s">
        <v>159</v>
      </c>
      <c r="D28" s="5" t="s">
        <v>115</v>
      </c>
      <c r="E28" s="5" t="s">
        <v>10</v>
      </c>
      <c r="F28" s="5" t="s">
        <v>77</v>
      </c>
      <c r="G28" s="5" t="s">
        <v>11</v>
      </c>
      <c r="H28" s="5">
        <v>108</v>
      </c>
      <c r="I28" s="5">
        <v>108</v>
      </c>
      <c r="J28" s="5" t="s">
        <v>78</v>
      </c>
      <c r="K28" s="6" t="s">
        <v>78</v>
      </c>
      <c r="L28" s="6"/>
      <c r="M28" s="7" t="s">
        <v>79</v>
      </c>
      <c r="N28" s="8">
        <f t="shared" si="0"/>
        <v>0</v>
      </c>
    </row>
    <row r="29" spans="1:14" s="9" customFormat="1" ht="12.75" x14ac:dyDescent="0.25">
      <c r="A29" s="5">
        <f t="shared" si="1"/>
        <v>22</v>
      </c>
      <c r="B29" s="5" t="s">
        <v>160</v>
      </c>
      <c r="C29" s="5" t="s">
        <v>161</v>
      </c>
      <c r="D29" s="5" t="s">
        <v>115</v>
      </c>
      <c r="E29" s="5" t="s">
        <v>10</v>
      </c>
      <c r="F29" s="5" t="s">
        <v>80</v>
      </c>
      <c r="G29" s="5" t="s">
        <v>11</v>
      </c>
      <c r="H29" s="5">
        <v>108</v>
      </c>
      <c r="I29" s="5">
        <v>108</v>
      </c>
      <c r="J29" s="5" t="s">
        <v>81</v>
      </c>
      <c r="K29" s="6" t="s">
        <v>81</v>
      </c>
      <c r="L29" s="6"/>
      <c r="M29" s="7" t="s">
        <v>82</v>
      </c>
      <c r="N29" s="8">
        <f t="shared" si="0"/>
        <v>0</v>
      </c>
    </row>
    <row r="30" spans="1:14" s="9" customFormat="1" ht="12.75" x14ac:dyDescent="0.25">
      <c r="A30" s="5">
        <f t="shared" si="1"/>
        <v>23</v>
      </c>
      <c r="B30" s="5" t="s">
        <v>162</v>
      </c>
      <c r="C30" s="5" t="s">
        <v>163</v>
      </c>
      <c r="D30" s="5" t="s">
        <v>115</v>
      </c>
      <c r="E30" s="5" t="s">
        <v>10</v>
      </c>
      <c r="F30" s="5" t="s">
        <v>83</v>
      </c>
      <c r="G30" s="5" t="s">
        <v>11</v>
      </c>
      <c r="H30" s="5">
        <v>108</v>
      </c>
      <c r="I30" s="5">
        <v>108</v>
      </c>
      <c r="J30" s="5" t="s">
        <v>84</v>
      </c>
      <c r="K30" s="6" t="s">
        <v>84</v>
      </c>
      <c r="L30" s="6"/>
      <c r="M30" s="7" t="s">
        <v>85</v>
      </c>
      <c r="N30" s="8">
        <f t="shared" si="0"/>
        <v>0</v>
      </c>
    </row>
    <row r="31" spans="1:14" s="9" customFormat="1" ht="12.75" x14ac:dyDescent="0.25">
      <c r="A31" s="5">
        <f t="shared" si="1"/>
        <v>24</v>
      </c>
      <c r="B31" s="5" t="s">
        <v>164</v>
      </c>
      <c r="C31" s="5" t="s">
        <v>165</v>
      </c>
      <c r="D31" s="5" t="s">
        <v>115</v>
      </c>
      <c r="E31" s="5" t="s">
        <v>10</v>
      </c>
      <c r="F31" s="5" t="s">
        <v>86</v>
      </c>
      <c r="G31" s="5" t="s">
        <v>11</v>
      </c>
      <c r="H31" s="5">
        <v>108</v>
      </c>
      <c r="I31" s="5">
        <v>108</v>
      </c>
      <c r="J31" s="5" t="s">
        <v>87</v>
      </c>
      <c r="K31" s="6" t="s">
        <v>87</v>
      </c>
      <c r="L31" s="6"/>
      <c r="M31" s="7" t="s">
        <v>88</v>
      </c>
      <c r="N31" s="8">
        <f t="shared" si="0"/>
        <v>0</v>
      </c>
    </row>
    <row r="32" spans="1:14" s="65" customFormat="1" ht="12.75" x14ac:dyDescent="0.25">
      <c r="A32" s="61">
        <f t="shared" si="1"/>
        <v>25</v>
      </c>
      <c r="B32" s="61" t="s">
        <v>166</v>
      </c>
      <c r="C32" s="61" t="s">
        <v>167</v>
      </c>
      <c r="D32" s="61" t="s">
        <v>115</v>
      </c>
      <c r="E32" s="61" t="s">
        <v>10</v>
      </c>
      <c r="F32" s="61" t="s">
        <v>89</v>
      </c>
      <c r="G32" s="61" t="s">
        <v>11</v>
      </c>
      <c r="H32" s="61">
        <v>108</v>
      </c>
      <c r="I32" s="61">
        <v>108</v>
      </c>
      <c r="J32" s="61" t="s">
        <v>90</v>
      </c>
      <c r="K32" s="62" t="s">
        <v>90</v>
      </c>
      <c r="L32" s="62"/>
      <c r="M32" s="63" t="s">
        <v>91</v>
      </c>
      <c r="N32" s="64">
        <f t="shared" si="0"/>
        <v>0</v>
      </c>
    </row>
    <row r="33" spans="1:15" s="9" customFormat="1" ht="12.75" x14ac:dyDescent="0.25">
      <c r="A33" s="5">
        <f>A32+1</f>
        <v>26</v>
      </c>
      <c r="B33" s="5" t="s">
        <v>172</v>
      </c>
      <c r="C33" s="5" t="s">
        <v>173</v>
      </c>
      <c r="D33" s="5" t="s">
        <v>115</v>
      </c>
      <c r="E33" s="5" t="s">
        <v>10</v>
      </c>
      <c r="F33" s="5" t="s">
        <v>98</v>
      </c>
      <c r="G33" s="5" t="s">
        <v>11</v>
      </c>
      <c r="H33" s="5">
        <v>108</v>
      </c>
      <c r="I33" s="5">
        <v>108</v>
      </c>
      <c r="J33" s="5" t="s">
        <v>99</v>
      </c>
      <c r="K33" s="6" t="s">
        <v>99</v>
      </c>
      <c r="L33" s="6"/>
      <c r="M33" s="7" t="s">
        <v>100</v>
      </c>
      <c r="N33" s="8">
        <f t="shared" si="0"/>
        <v>0</v>
      </c>
    </row>
    <row r="34" spans="1:15" s="9" customFormat="1" ht="12.75" x14ac:dyDescent="0.25">
      <c r="A34" s="5">
        <f t="shared" si="1"/>
        <v>27</v>
      </c>
      <c r="B34" s="5" t="s">
        <v>174</v>
      </c>
      <c r="C34" s="5" t="s">
        <v>175</v>
      </c>
      <c r="D34" s="5" t="s">
        <v>115</v>
      </c>
      <c r="E34" s="5" t="s">
        <v>10</v>
      </c>
      <c r="F34" s="5" t="s">
        <v>101</v>
      </c>
      <c r="G34" s="5" t="s">
        <v>11</v>
      </c>
      <c r="H34" s="5">
        <v>108</v>
      </c>
      <c r="I34" s="5">
        <v>108</v>
      </c>
      <c r="J34" s="5" t="s">
        <v>102</v>
      </c>
      <c r="K34" s="6" t="s">
        <v>102</v>
      </c>
      <c r="L34" s="6"/>
      <c r="M34" s="7" t="s">
        <v>103</v>
      </c>
      <c r="N34" s="8">
        <f t="shared" si="0"/>
        <v>0</v>
      </c>
    </row>
    <row r="35" spans="1:15" s="9" customFormat="1" ht="12.75" x14ac:dyDescent="0.25">
      <c r="A35" s="5">
        <f t="shared" si="1"/>
        <v>28</v>
      </c>
      <c r="B35" s="5" t="s">
        <v>176</v>
      </c>
      <c r="C35" s="5" t="s">
        <v>177</v>
      </c>
      <c r="D35" s="5" t="s">
        <v>115</v>
      </c>
      <c r="E35" s="5" t="s">
        <v>10</v>
      </c>
      <c r="F35" s="5" t="s">
        <v>104</v>
      </c>
      <c r="G35" s="5" t="s">
        <v>11</v>
      </c>
      <c r="H35" s="5">
        <v>108</v>
      </c>
      <c r="I35" s="5">
        <v>108</v>
      </c>
      <c r="J35" s="5" t="s">
        <v>105</v>
      </c>
      <c r="K35" s="6" t="s">
        <v>105</v>
      </c>
      <c r="L35" s="6"/>
      <c r="M35" s="7" t="s">
        <v>106</v>
      </c>
      <c r="N35" s="8">
        <f t="shared" si="0"/>
        <v>0</v>
      </c>
    </row>
    <row r="36" spans="1:15" s="9" customFormat="1" ht="12.75" x14ac:dyDescent="0.25">
      <c r="A36" s="5">
        <f t="shared" si="1"/>
        <v>29</v>
      </c>
      <c r="B36" s="5" t="s">
        <v>178</v>
      </c>
      <c r="C36" s="5" t="s">
        <v>179</v>
      </c>
      <c r="D36" s="5" t="s">
        <v>115</v>
      </c>
      <c r="E36" s="5" t="s">
        <v>10</v>
      </c>
      <c r="F36" s="5" t="s">
        <v>107</v>
      </c>
      <c r="G36" s="5" t="s">
        <v>11</v>
      </c>
      <c r="H36" s="5">
        <v>108</v>
      </c>
      <c r="I36" s="5">
        <v>108</v>
      </c>
      <c r="J36" s="5" t="s">
        <v>108</v>
      </c>
      <c r="K36" s="6" t="s">
        <v>108</v>
      </c>
      <c r="L36" s="6"/>
      <c r="M36" s="7" t="s">
        <v>109</v>
      </c>
      <c r="N36" s="8">
        <f t="shared" si="0"/>
        <v>0</v>
      </c>
    </row>
    <row r="37" spans="1:15" s="9" customFormat="1" ht="12.75" x14ac:dyDescent="0.25">
      <c r="A37" s="5">
        <f t="shared" si="1"/>
        <v>30</v>
      </c>
      <c r="B37" s="5" t="s">
        <v>180</v>
      </c>
      <c r="C37" s="5" t="s">
        <v>181</v>
      </c>
      <c r="D37" s="5" t="s">
        <v>115</v>
      </c>
      <c r="E37" s="5" t="s">
        <v>10</v>
      </c>
      <c r="F37" s="5" t="s">
        <v>110</v>
      </c>
      <c r="G37" s="5" t="s">
        <v>11</v>
      </c>
      <c r="H37" s="5">
        <v>108</v>
      </c>
      <c r="I37" s="5">
        <v>108</v>
      </c>
      <c r="J37" s="5" t="s">
        <v>111</v>
      </c>
      <c r="K37" s="6" t="s">
        <v>111</v>
      </c>
      <c r="L37" s="6"/>
      <c r="M37" s="7" t="s">
        <v>112</v>
      </c>
      <c r="N37" s="8">
        <f t="shared" si="0"/>
        <v>0</v>
      </c>
    </row>
    <row r="38" spans="1:15" x14ac:dyDescent="0.25">
      <c r="A38" s="122" t="s">
        <v>287</v>
      </c>
      <c r="B38" s="122"/>
      <c r="C38" s="122"/>
      <c r="D38" s="122"/>
      <c r="E38" s="122"/>
      <c r="F38" s="122"/>
      <c r="G38" s="122"/>
      <c r="H38" s="10">
        <f>SUM(H8:H37)</f>
        <v>3411</v>
      </c>
      <c r="I38" s="11" t="e">
        <f>#REF!</f>
        <v>#REF!</v>
      </c>
      <c r="J38" s="12"/>
      <c r="K38" s="12"/>
      <c r="L38" s="12"/>
      <c r="M38" s="1"/>
      <c r="N38" s="8" t="e">
        <f t="shared" si="0"/>
        <v>#REF!</v>
      </c>
    </row>
    <row r="39" spans="1:15" ht="15.75" x14ac:dyDescent="0.25">
      <c r="A39" s="132" t="s">
        <v>183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4"/>
      <c r="M39" s="1"/>
      <c r="N39" s="8">
        <f t="shared" si="0"/>
        <v>0</v>
      </c>
    </row>
    <row r="40" spans="1:15" s="17" customFormat="1" ht="12.75" x14ac:dyDescent="0.2">
      <c r="A40" s="5">
        <f>A37+1</f>
        <v>31</v>
      </c>
      <c r="B40" s="5" t="str">
        <f t="shared" ref="B40:B63" si="2">MID(M40,79,10)</f>
        <v>CO 372002,</v>
      </c>
      <c r="C40" s="5" t="str">
        <f t="shared" ref="C40:C63" si="3">MID(M40,104,12)</f>
        <v>GCN: CT03685</v>
      </c>
      <c r="D40" s="5" t="str">
        <f t="shared" ref="D40:D63" si="4">MID(M40,146,11)</f>
        <v>25/06/2018.</v>
      </c>
      <c r="E40" s="5" t="s">
        <v>10</v>
      </c>
      <c r="F40" s="5" t="s">
        <v>191</v>
      </c>
      <c r="G40" s="5" t="s">
        <v>11</v>
      </c>
      <c r="H40" s="5">
        <v>108</v>
      </c>
      <c r="I40" s="5" t="s">
        <v>12</v>
      </c>
      <c r="J40" s="5" t="s">
        <v>192</v>
      </c>
      <c r="K40" s="6" t="s">
        <v>192</v>
      </c>
      <c r="L40" s="14"/>
      <c r="M40" s="15" t="s">
        <v>193</v>
      </c>
      <c r="N40" s="8">
        <f t="shared" si="0"/>
        <v>0</v>
      </c>
      <c r="O40" s="16"/>
    </row>
    <row r="41" spans="1:15" s="17" customFormat="1" ht="12.75" x14ac:dyDescent="0.2">
      <c r="A41" s="5">
        <f t="shared" ref="A41:A51" si="5">A40+1</f>
        <v>32</v>
      </c>
      <c r="B41" s="5" t="str">
        <f t="shared" si="2"/>
        <v>CO 372003,</v>
      </c>
      <c r="C41" s="5" t="str">
        <f t="shared" si="3"/>
        <v>GCN: CT03686</v>
      </c>
      <c r="D41" s="5" t="str">
        <f t="shared" si="4"/>
        <v>25/06/2018.</v>
      </c>
      <c r="E41" s="5" t="s">
        <v>10</v>
      </c>
      <c r="F41" s="5" t="s">
        <v>194</v>
      </c>
      <c r="G41" s="5" t="s">
        <v>11</v>
      </c>
      <c r="H41" s="5">
        <v>108</v>
      </c>
      <c r="I41" s="5" t="s">
        <v>12</v>
      </c>
      <c r="J41" s="5" t="s">
        <v>195</v>
      </c>
      <c r="K41" s="6" t="s">
        <v>195</v>
      </c>
      <c r="L41" s="14"/>
      <c r="M41" s="15" t="s">
        <v>196</v>
      </c>
      <c r="N41" s="8">
        <f t="shared" si="0"/>
        <v>0</v>
      </c>
      <c r="O41" s="16"/>
    </row>
    <row r="42" spans="1:15" s="17" customFormat="1" ht="12.75" x14ac:dyDescent="0.2">
      <c r="A42" s="5">
        <f t="shared" si="5"/>
        <v>33</v>
      </c>
      <c r="B42" s="5" t="str">
        <f t="shared" si="2"/>
        <v>CO 372004,</v>
      </c>
      <c r="C42" s="5" t="str">
        <f t="shared" si="3"/>
        <v>GCN: CT03687</v>
      </c>
      <c r="D42" s="5" t="str">
        <f t="shared" si="4"/>
        <v>25/06/2018.</v>
      </c>
      <c r="E42" s="5" t="s">
        <v>10</v>
      </c>
      <c r="F42" s="5" t="s">
        <v>197</v>
      </c>
      <c r="G42" s="5" t="s">
        <v>11</v>
      </c>
      <c r="H42" s="5">
        <v>108</v>
      </c>
      <c r="I42" s="5" t="s">
        <v>12</v>
      </c>
      <c r="J42" s="5" t="s">
        <v>198</v>
      </c>
      <c r="K42" s="6" t="s">
        <v>198</v>
      </c>
      <c r="L42" s="14"/>
      <c r="M42" s="15" t="s">
        <v>199</v>
      </c>
      <c r="N42" s="8">
        <f t="shared" si="0"/>
        <v>0</v>
      </c>
      <c r="O42" s="16"/>
    </row>
    <row r="43" spans="1:15" s="17" customFormat="1" ht="12.75" x14ac:dyDescent="0.2">
      <c r="A43" s="5">
        <f t="shared" si="5"/>
        <v>34</v>
      </c>
      <c r="B43" s="5" t="str">
        <f t="shared" si="2"/>
        <v>CO 372005,</v>
      </c>
      <c r="C43" s="5" t="str">
        <f t="shared" si="3"/>
        <v>GCN: CT03688</v>
      </c>
      <c r="D43" s="5" t="str">
        <f t="shared" si="4"/>
        <v>25/06/2018.</v>
      </c>
      <c r="E43" s="5" t="s">
        <v>10</v>
      </c>
      <c r="F43" s="5" t="s">
        <v>200</v>
      </c>
      <c r="G43" s="5" t="s">
        <v>11</v>
      </c>
      <c r="H43" s="5">
        <v>108</v>
      </c>
      <c r="I43" s="5" t="s">
        <v>12</v>
      </c>
      <c r="J43" s="5" t="s">
        <v>201</v>
      </c>
      <c r="K43" s="6" t="s">
        <v>201</v>
      </c>
      <c r="L43" s="14"/>
      <c r="M43" s="15" t="s">
        <v>202</v>
      </c>
      <c r="N43" s="8">
        <f t="shared" si="0"/>
        <v>0</v>
      </c>
      <c r="O43" s="16"/>
    </row>
    <row r="44" spans="1:15" s="17" customFormat="1" ht="12.75" x14ac:dyDescent="0.2">
      <c r="A44" s="5">
        <f t="shared" si="5"/>
        <v>35</v>
      </c>
      <c r="B44" s="5" t="str">
        <f t="shared" si="2"/>
        <v>CO 372006,</v>
      </c>
      <c r="C44" s="5" t="str">
        <f t="shared" si="3"/>
        <v>GCN: CT03689</v>
      </c>
      <c r="D44" s="5" t="str">
        <f t="shared" si="4"/>
        <v>25/06/2018.</v>
      </c>
      <c r="E44" s="5" t="s">
        <v>10</v>
      </c>
      <c r="F44" s="5" t="s">
        <v>203</v>
      </c>
      <c r="G44" s="5" t="s">
        <v>11</v>
      </c>
      <c r="H44" s="5">
        <v>108</v>
      </c>
      <c r="I44" s="5" t="s">
        <v>12</v>
      </c>
      <c r="J44" s="5" t="s">
        <v>204</v>
      </c>
      <c r="K44" s="6" t="s">
        <v>204</v>
      </c>
      <c r="L44" s="14"/>
      <c r="M44" s="15" t="s">
        <v>205</v>
      </c>
      <c r="N44" s="8">
        <f t="shared" si="0"/>
        <v>0</v>
      </c>
      <c r="O44" s="16"/>
    </row>
    <row r="45" spans="1:15" s="17" customFormat="1" ht="12.75" x14ac:dyDescent="0.2">
      <c r="A45" s="5">
        <f t="shared" si="5"/>
        <v>36</v>
      </c>
      <c r="B45" s="5" t="str">
        <f t="shared" si="2"/>
        <v>CO 372007,</v>
      </c>
      <c r="C45" s="5" t="str">
        <f t="shared" si="3"/>
        <v>GCN: CT03690</v>
      </c>
      <c r="D45" s="5" t="str">
        <f t="shared" si="4"/>
        <v>25/06/2018.</v>
      </c>
      <c r="E45" s="5" t="s">
        <v>10</v>
      </c>
      <c r="F45" s="5" t="s">
        <v>206</v>
      </c>
      <c r="G45" s="5" t="s">
        <v>11</v>
      </c>
      <c r="H45" s="5">
        <v>108</v>
      </c>
      <c r="I45" s="5" t="s">
        <v>12</v>
      </c>
      <c r="J45" s="5" t="s">
        <v>207</v>
      </c>
      <c r="K45" s="6" t="s">
        <v>207</v>
      </c>
      <c r="L45" s="14"/>
      <c r="M45" s="15" t="s">
        <v>208</v>
      </c>
      <c r="N45" s="8">
        <f t="shared" si="0"/>
        <v>0</v>
      </c>
      <c r="O45" s="16"/>
    </row>
    <row r="46" spans="1:15" s="17" customFormat="1" ht="12.75" x14ac:dyDescent="0.2">
      <c r="A46" s="5">
        <f t="shared" si="5"/>
        <v>37</v>
      </c>
      <c r="B46" s="5" t="str">
        <f t="shared" si="2"/>
        <v>CO 372008,</v>
      </c>
      <c r="C46" s="5" t="str">
        <f t="shared" si="3"/>
        <v>GCN: CT03691</v>
      </c>
      <c r="D46" s="5" t="str">
        <f t="shared" si="4"/>
        <v>25/06/2018.</v>
      </c>
      <c r="E46" s="5" t="s">
        <v>10</v>
      </c>
      <c r="F46" s="5" t="s">
        <v>209</v>
      </c>
      <c r="G46" s="5" t="s">
        <v>11</v>
      </c>
      <c r="H46" s="5">
        <v>108</v>
      </c>
      <c r="I46" s="5" t="s">
        <v>12</v>
      </c>
      <c r="J46" s="5" t="s">
        <v>210</v>
      </c>
      <c r="K46" s="6" t="s">
        <v>210</v>
      </c>
      <c r="L46" s="14"/>
      <c r="M46" s="15" t="s">
        <v>211</v>
      </c>
      <c r="N46" s="8">
        <f t="shared" si="0"/>
        <v>0</v>
      </c>
      <c r="O46" s="16"/>
    </row>
    <row r="47" spans="1:15" s="17" customFormat="1" ht="12.75" x14ac:dyDescent="0.2">
      <c r="A47" s="5">
        <f t="shared" si="5"/>
        <v>38</v>
      </c>
      <c r="B47" s="5" t="str">
        <f t="shared" si="2"/>
        <v>CO 372009,</v>
      </c>
      <c r="C47" s="5" t="str">
        <f t="shared" si="3"/>
        <v>GCN: CT03692</v>
      </c>
      <c r="D47" s="5" t="str">
        <f t="shared" si="4"/>
        <v>25/06/2018.</v>
      </c>
      <c r="E47" s="5" t="s">
        <v>10</v>
      </c>
      <c r="F47" s="5" t="s">
        <v>212</v>
      </c>
      <c r="G47" s="5" t="s">
        <v>11</v>
      </c>
      <c r="H47" s="5">
        <v>108</v>
      </c>
      <c r="I47" s="5" t="s">
        <v>12</v>
      </c>
      <c r="J47" s="5" t="s">
        <v>213</v>
      </c>
      <c r="K47" s="6" t="s">
        <v>213</v>
      </c>
      <c r="L47" s="14"/>
      <c r="M47" s="15" t="s">
        <v>214</v>
      </c>
      <c r="N47" s="8">
        <f t="shared" si="0"/>
        <v>0</v>
      </c>
      <c r="O47" s="16"/>
    </row>
    <row r="48" spans="1:15" s="17" customFormat="1" ht="12.75" x14ac:dyDescent="0.2">
      <c r="A48" s="5">
        <f t="shared" si="5"/>
        <v>39</v>
      </c>
      <c r="B48" s="5" t="str">
        <f t="shared" si="2"/>
        <v>CO 372010,</v>
      </c>
      <c r="C48" s="5" t="str">
        <f t="shared" si="3"/>
        <v>GCN: CT03693</v>
      </c>
      <c r="D48" s="5" t="str">
        <f t="shared" si="4"/>
        <v>25/06/2018.</v>
      </c>
      <c r="E48" s="5" t="s">
        <v>10</v>
      </c>
      <c r="F48" s="5" t="s">
        <v>215</v>
      </c>
      <c r="G48" s="5" t="s">
        <v>11</v>
      </c>
      <c r="H48" s="5">
        <v>108</v>
      </c>
      <c r="I48" s="5" t="s">
        <v>12</v>
      </c>
      <c r="J48" s="5" t="s">
        <v>216</v>
      </c>
      <c r="K48" s="6" t="s">
        <v>216</v>
      </c>
      <c r="L48" s="14"/>
      <c r="M48" s="15" t="s">
        <v>217</v>
      </c>
      <c r="N48" s="8">
        <f t="shared" si="0"/>
        <v>0</v>
      </c>
      <c r="O48" s="16"/>
    </row>
    <row r="49" spans="1:15" s="17" customFormat="1" ht="12.75" x14ac:dyDescent="0.2">
      <c r="A49" s="5">
        <f t="shared" si="5"/>
        <v>40</v>
      </c>
      <c r="B49" s="5" t="str">
        <f t="shared" si="2"/>
        <v>CO 372011,</v>
      </c>
      <c r="C49" s="5" t="str">
        <f t="shared" si="3"/>
        <v>GCN: CT03694</v>
      </c>
      <c r="D49" s="5" t="str">
        <f t="shared" si="4"/>
        <v>25/06/2018.</v>
      </c>
      <c r="E49" s="5" t="s">
        <v>10</v>
      </c>
      <c r="F49" s="5" t="s">
        <v>218</v>
      </c>
      <c r="G49" s="5" t="s">
        <v>11</v>
      </c>
      <c r="H49" s="5">
        <v>108</v>
      </c>
      <c r="I49" s="5" t="s">
        <v>12</v>
      </c>
      <c r="J49" s="5" t="s">
        <v>219</v>
      </c>
      <c r="K49" s="6" t="s">
        <v>219</v>
      </c>
      <c r="L49" s="14"/>
      <c r="M49" s="15" t="s">
        <v>220</v>
      </c>
      <c r="N49" s="8">
        <f t="shared" si="0"/>
        <v>0</v>
      </c>
      <c r="O49" s="16"/>
    </row>
    <row r="50" spans="1:15" s="17" customFormat="1" ht="12.75" x14ac:dyDescent="0.2">
      <c r="A50" s="5">
        <f t="shared" si="5"/>
        <v>41</v>
      </c>
      <c r="B50" s="5" t="str">
        <f t="shared" si="2"/>
        <v>CO 372012,</v>
      </c>
      <c r="C50" s="5" t="str">
        <f t="shared" si="3"/>
        <v>GCN: CT03695</v>
      </c>
      <c r="D50" s="5" t="str">
        <f t="shared" si="4"/>
        <v>25/06/2018.</v>
      </c>
      <c r="E50" s="5" t="s">
        <v>10</v>
      </c>
      <c r="F50" s="5" t="s">
        <v>221</v>
      </c>
      <c r="G50" s="5" t="s">
        <v>11</v>
      </c>
      <c r="H50" s="5">
        <v>108</v>
      </c>
      <c r="I50" s="5" t="s">
        <v>12</v>
      </c>
      <c r="J50" s="5" t="s">
        <v>222</v>
      </c>
      <c r="K50" s="6" t="s">
        <v>222</v>
      </c>
      <c r="L50" s="14"/>
      <c r="M50" s="15" t="s">
        <v>223</v>
      </c>
      <c r="N50" s="8">
        <f t="shared" si="0"/>
        <v>0</v>
      </c>
      <c r="O50" s="16"/>
    </row>
    <row r="51" spans="1:15" s="17" customFormat="1" ht="12.75" x14ac:dyDescent="0.2">
      <c r="A51" s="5">
        <f t="shared" si="5"/>
        <v>42</v>
      </c>
      <c r="B51" s="5" t="str">
        <f t="shared" si="2"/>
        <v>CO 372013,</v>
      </c>
      <c r="C51" s="5" t="str">
        <f t="shared" si="3"/>
        <v>GCN: CT03696</v>
      </c>
      <c r="D51" s="5" t="str">
        <f t="shared" si="4"/>
        <v>25/06/2018.</v>
      </c>
      <c r="E51" s="5" t="s">
        <v>10</v>
      </c>
      <c r="F51" s="5" t="s">
        <v>224</v>
      </c>
      <c r="G51" s="5" t="s">
        <v>11</v>
      </c>
      <c r="H51" s="5">
        <v>108</v>
      </c>
      <c r="I51" s="5" t="s">
        <v>12</v>
      </c>
      <c r="J51" s="5" t="s">
        <v>225</v>
      </c>
      <c r="K51" s="6" t="s">
        <v>225</v>
      </c>
      <c r="L51" s="14"/>
      <c r="M51" s="15" t="s">
        <v>226</v>
      </c>
      <c r="N51" s="8">
        <f t="shared" si="0"/>
        <v>0</v>
      </c>
      <c r="O51" s="16"/>
    </row>
    <row r="52" spans="1:15" s="17" customFormat="1" ht="12.75" x14ac:dyDescent="0.2">
      <c r="A52" s="5">
        <f>A51+1</f>
        <v>43</v>
      </c>
      <c r="B52" s="5" t="str">
        <f t="shared" si="2"/>
        <v>CO 372019,</v>
      </c>
      <c r="C52" s="5" t="str">
        <f t="shared" si="3"/>
        <v>GCN: CT03702</v>
      </c>
      <c r="D52" s="5" t="str">
        <f t="shared" si="4"/>
        <v>25/06/2018.</v>
      </c>
      <c r="E52" s="5" t="s">
        <v>10</v>
      </c>
      <c r="F52" s="5" t="s">
        <v>242</v>
      </c>
      <c r="G52" s="5" t="s">
        <v>11</v>
      </c>
      <c r="H52" s="5">
        <v>108</v>
      </c>
      <c r="I52" s="5" t="s">
        <v>12</v>
      </c>
      <c r="J52" s="5" t="s">
        <v>243</v>
      </c>
      <c r="K52" s="6" t="s">
        <v>243</v>
      </c>
      <c r="L52" s="14"/>
      <c r="M52" s="15" t="s">
        <v>244</v>
      </c>
      <c r="N52" s="8">
        <f t="shared" si="0"/>
        <v>0</v>
      </c>
      <c r="O52" s="16"/>
    </row>
    <row r="53" spans="1:15" s="17" customFormat="1" ht="12.75" x14ac:dyDescent="0.2">
      <c r="A53" s="5">
        <f t="shared" ref="A53:A63" si="6">A52+1</f>
        <v>44</v>
      </c>
      <c r="B53" s="5" t="str">
        <f t="shared" si="2"/>
        <v>CO 372020,</v>
      </c>
      <c r="C53" s="5" t="str">
        <f t="shared" si="3"/>
        <v>GCN: CT03703</v>
      </c>
      <c r="D53" s="5" t="str">
        <f t="shared" si="4"/>
        <v>25/06/2018.</v>
      </c>
      <c r="E53" s="5" t="s">
        <v>10</v>
      </c>
      <c r="F53" s="5" t="s">
        <v>245</v>
      </c>
      <c r="G53" s="5" t="s">
        <v>11</v>
      </c>
      <c r="H53" s="5">
        <v>108</v>
      </c>
      <c r="I53" s="5" t="s">
        <v>12</v>
      </c>
      <c r="J53" s="5" t="s">
        <v>246</v>
      </c>
      <c r="K53" s="6" t="s">
        <v>246</v>
      </c>
      <c r="L53" s="14"/>
      <c r="M53" s="15" t="s">
        <v>247</v>
      </c>
      <c r="N53" s="8">
        <f t="shared" si="0"/>
        <v>0</v>
      </c>
      <c r="O53" s="16"/>
    </row>
    <row r="54" spans="1:15" s="17" customFormat="1" ht="12.75" x14ac:dyDescent="0.2">
      <c r="A54" s="5">
        <f t="shared" si="6"/>
        <v>45</v>
      </c>
      <c r="B54" s="5" t="str">
        <f t="shared" si="2"/>
        <v>CO 372021,</v>
      </c>
      <c r="C54" s="5" t="str">
        <f t="shared" si="3"/>
        <v>GCN: CT03704</v>
      </c>
      <c r="D54" s="5" t="str">
        <f t="shared" si="4"/>
        <v>25/06/2018.</v>
      </c>
      <c r="E54" s="5" t="s">
        <v>10</v>
      </c>
      <c r="F54" s="5" t="s">
        <v>248</v>
      </c>
      <c r="G54" s="5" t="s">
        <v>11</v>
      </c>
      <c r="H54" s="5">
        <v>108</v>
      </c>
      <c r="I54" s="5" t="s">
        <v>12</v>
      </c>
      <c r="J54" s="5" t="s">
        <v>249</v>
      </c>
      <c r="K54" s="6" t="s">
        <v>249</v>
      </c>
      <c r="L54" s="14"/>
      <c r="M54" s="15" t="s">
        <v>250</v>
      </c>
      <c r="N54" s="8">
        <f t="shared" si="0"/>
        <v>0</v>
      </c>
      <c r="O54" s="16"/>
    </row>
    <row r="55" spans="1:15" s="17" customFormat="1" ht="12.75" x14ac:dyDescent="0.2">
      <c r="A55" s="5">
        <f t="shared" si="6"/>
        <v>46</v>
      </c>
      <c r="B55" s="5" t="str">
        <f t="shared" si="2"/>
        <v>CO 372022,</v>
      </c>
      <c r="C55" s="5" t="str">
        <f t="shared" si="3"/>
        <v>GCN: CT03705</v>
      </c>
      <c r="D55" s="5" t="str">
        <f t="shared" si="4"/>
        <v>25/06/2018.</v>
      </c>
      <c r="E55" s="5" t="s">
        <v>10</v>
      </c>
      <c r="F55" s="5" t="s">
        <v>251</v>
      </c>
      <c r="G55" s="5" t="s">
        <v>11</v>
      </c>
      <c r="H55" s="5">
        <v>108</v>
      </c>
      <c r="I55" s="5" t="s">
        <v>12</v>
      </c>
      <c r="J55" s="5" t="s">
        <v>252</v>
      </c>
      <c r="K55" s="6" t="s">
        <v>252</v>
      </c>
      <c r="L55" s="14"/>
      <c r="M55" s="15" t="s">
        <v>253</v>
      </c>
      <c r="N55" s="8">
        <f t="shared" si="0"/>
        <v>0</v>
      </c>
      <c r="O55" s="16"/>
    </row>
    <row r="56" spans="1:15" s="17" customFormat="1" ht="12.75" x14ac:dyDescent="0.2">
      <c r="A56" s="5">
        <f t="shared" si="6"/>
        <v>47</v>
      </c>
      <c r="B56" s="5" t="str">
        <f t="shared" si="2"/>
        <v>CO 372023,</v>
      </c>
      <c r="C56" s="5" t="str">
        <f t="shared" si="3"/>
        <v>GCN: CT03706</v>
      </c>
      <c r="D56" s="5" t="str">
        <f t="shared" si="4"/>
        <v>25/06/2018.</v>
      </c>
      <c r="E56" s="5" t="s">
        <v>10</v>
      </c>
      <c r="F56" s="5" t="s">
        <v>254</v>
      </c>
      <c r="G56" s="5" t="s">
        <v>11</v>
      </c>
      <c r="H56" s="5">
        <v>108</v>
      </c>
      <c r="I56" s="5" t="s">
        <v>12</v>
      </c>
      <c r="J56" s="5" t="s">
        <v>255</v>
      </c>
      <c r="K56" s="6" t="s">
        <v>255</v>
      </c>
      <c r="L56" s="14"/>
      <c r="M56" s="15" t="s">
        <v>256</v>
      </c>
      <c r="N56" s="8">
        <f t="shared" si="0"/>
        <v>0</v>
      </c>
      <c r="O56" s="16"/>
    </row>
    <row r="57" spans="1:15" s="17" customFormat="1" ht="12.75" x14ac:dyDescent="0.2">
      <c r="A57" s="5">
        <f t="shared" si="6"/>
        <v>48</v>
      </c>
      <c r="B57" s="5" t="str">
        <f t="shared" si="2"/>
        <v>CO 372024,</v>
      </c>
      <c r="C57" s="5" t="str">
        <f t="shared" si="3"/>
        <v>GCN: CT03707</v>
      </c>
      <c r="D57" s="5" t="str">
        <f t="shared" si="4"/>
        <v>25/06/2018.</v>
      </c>
      <c r="E57" s="5" t="s">
        <v>10</v>
      </c>
      <c r="F57" s="5" t="s">
        <v>257</v>
      </c>
      <c r="G57" s="5" t="s">
        <v>11</v>
      </c>
      <c r="H57" s="5">
        <v>108</v>
      </c>
      <c r="I57" s="5" t="s">
        <v>12</v>
      </c>
      <c r="J57" s="5" t="s">
        <v>258</v>
      </c>
      <c r="K57" s="6" t="s">
        <v>258</v>
      </c>
      <c r="L57" s="14"/>
      <c r="M57" s="15" t="s">
        <v>259</v>
      </c>
      <c r="N57" s="8">
        <f t="shared" si="0"/>
        <v>0</v>
      </c>
      <c r="O57" s="16"/>
    </row>
    <row r="58" spans="1:15" s="17" customFormat="1" ht="12.75" x14ac:dyDescent="0.2">
      <c r="A58" s="5">
        <f t="shared" si="6"/>
        <v>49</v>
      </c>
      <c r="B58" s="5" t="str">
        <f t="shared" si="2"/>
        <v>CO 372025,</v>
      </c>
      <c r="C58" s="5" t="str">
        <f t="shared" si="3"/>
        <v>GCN: CT03708</v>
      </c>
      <c r="D58" s="5" t="str">
        <f t="shared" si="4"/>
        <v>25/06/2018.</v>
      </c>
      <c r="E58" s="5" t="s">
        <v>10</v>
      </c>
      <c r="F58" s="5" t="s">
        <v>260</v>
      </c>
      <c r="G58" s="5" t="s">
        <v>11</v>
      </c>
      <c r="H58" s="5">
        <v>108</v>
      </c>
      <c r="I58" s="5" t="s">
        <v>12</v>
      </c>
      <c r="J58" s="5" t="s">
        <v>261</v>
      </c>
      <c r="K58" s="6" t="s">
        <v>261</v>
      </c>
      <c r="L58" s="14"/>
      <c r="M58" s="15" t="s">
        <v>262</v>
      </c>
      <c r="N58" s="8">
        <f t="shared" si="0"/>
        <v>0</v>
      </c>
      <c r="O58" s="16"/>
    </row>
    <row r="59" spans="1:15" s="17" customFormat="1" ht="12.75" x14ac:dyDescent="0.2">
      <c r="A59" s="5">
        <f t="shared" si="6"/>
        <v>50</v>
      </c>
      <c r="B59" s="5" t="str">
        <f t="shared" si="2"/>
        <v>CO 372026,</v>
      </c>
      <c r="C59" s="5" t="str">
        <f t="shared" si="3"/>
        <v>GCN: CT03709</v>
      </c>
      <c r="D59" s="5" t="str">
        <f t="shared" si="4"/>
        <v>25/06/2018.</v>
      </c>
      <c r="E59" s="5" t="s">
        <v>10</v>
      </c>
      <c r="F59" s="5" t="s">
        <v>263</v>
      </c>
      <c r="G59" s="5" t="s">
        <v>11</v>
      </c>
      <c r="H59" s="5">
        <v>108</v>
      </c>
      <c r="I59" s="5" t="s">
        <v>12</v>
      </c>
      <c r="J59" s="5" t="s">
        <v>264</v>
      </c>
      <c r="K59" s="6" t="s">
        <v>264</v>
      </c>
      <c r="L59" s="14"/>
      <c r="M59" s="15" t="s">
        <v>265</v>
      </c>
      <c r="N59" s="8">
        <f t="shared" si="0"/>
        <v>0</v>
      </c>
      <c r="O59" s="16"/>
    </row>
    <row r="60" spans="1:15" s="17" customFormat="1" ht="12.75" x14ac:dyDescent="0.2">
      <c r="A60" s="5">
        <f t="shared" si="6"/>
        <v>51</v>
      </c>
      <c r="B60" s="5" t="str">
        <f t="shared" si="2"/>
        <v>CO 372027,</v>
      </c>
      <c r="C60" s="5" t="str">
        <f t="shared" si="3"/>
        <v>GCN: CT03710</v>
      </c>
      <c r="D60" s="5" t="str">
        <f t="shared" si="4"/>
        <v>25/06/2018.</v>
      </c>
      <c r="E60" s="5" t="s">
        <v>10</v>
      </c>
      <c r="F60" s="5" t="s">
        <v>266</v>
      </c>
      <c r="G60" s="5" t="s">
        <v>11</v>
      </c>
      <c r="H60" s="5">
        <v>108</v>
      </c>
      <c r="I60" s="5" t="s">
        <v>12</v>
      </c>
      <c r="J60" s="5" t="s">
        <v>267</v>
      </c>
      <c r="K60" s="6" t="s">
        <v>267</v>
      </c>
      <c r="L60" s="14"/>
      <c r="M60" s="15" t="s">
        <v>268</v>
      </c>
      <c r="N60" s="8">
        <f t="shared" si="0"/>
        <v>0</v>
      </c>
      <c r="O60" s="16"/>
    </row>
    <row r="61" spans="1:15" s="17" customFormat="1" ht="12.75" x14ac:dyDescent="0.2">
      <c r="A61" s="5">
        <f t="shared" si="6"/>
        <v>52</v>
      </c>
      <c r="B61" s="5" t="str">
        <f t="shared" si="2"/>
        <v>CO 372028,</v>
      </c>
      <c r="C61" s="5" t="str">
        <f t="shared" si="3"/>
        <v>GCN: CT03711</v>
      </c>
      <c r="D61" s="5" t="str">
        <f t="shared" si="4"/>
        <v>25/06/2018.</v>
      </c>
      <c r="E61" s="5" t="s">
        <v>10</v>
      </c>
      <c r="F61" s="5" t="s">
        <v>269</v>
      </c>
      <c r="G61" s="5" t="s">
        <v>11</v>
      </c>
      <c r="H61" s="5">
        <v>108</v>
      </c>
      <c r="I61" s="5" t="s">
        <v>12</v>
      </c>
      <c r="J61" s="5" t="s">
        <v>270</v>
      </c>
      <c r="K61" s="6" t="s">
        <v>270</v>
      </c>
      <c r="L61" s="14"/>
      <c r="M61" s="15" t="s">
        <v>271</v>
      </c>
      <c r="N61" s="8">
        <f t="shared" si="0"/>
        <v>0</v>
      </c>
      <c r="O61" s="16"/>
    </row>
    <row r="62" spans="1:15" s="17" customFormat="1" ht="12.75" x14ac:dyDescent="0.2">
      <c r="A62" s="5">
        <f t="shared" si="6"/>
        <v>53</v>
      </c>
      <c r="B62" s="5" t="str">
        <f t="shared" si="2"/>
        <v>CO 372029,</v>
      </c>
      <c r="C62" s="5" t="str">
        <f t="shared" si="3"/>
        <v>GCN: CT03712</v>
      </c>
      <c r="D62" s="5" t="str">
        <f t="shared" si="4"/>
        <v>25/06/2018.</v>
      </c>
      <c r="E62" s="5" t="s">
        <v>10</v>
      </c>
      <c r="F62" s="5" t="s">
        <v>272</v>
      </c>
      <c r="G62" s="5" t="s">
        <v>11</v>
      </c>
      <c r="H62" s="5">
        <v>108</v>
      </c>
      <c r="I62" s="5" t="s">
        <v>12</v>
      </c>
      <c r="J62" s="5" t="s">
        <v>273</v>
      </c>
      <c r="K62" s="6" t="s">
        <v>273</v>
      </c>
      <c r="L62" s="14"/>
      <c r="M62" s="15" t="s">
        <v>274</v>
      </c>
      <c r="N62" s="8">
        <f t="shared" si="0"/>
        <v>0</v>
      </c>
      <c r="O62" s="16"/>
    </row>
    <row r="63" spans="1:15" s="17" customFormat="1" ht="12.75" x14ac:dyDescent="0.2">
      <c r="A63" s="5">
        <f t="shared" si="6"/>
        <v>54</v>
      </c>
      <c r="B63" s="5" t="str">
        <f t="shared" si="2"/>
        <v>CO 372030,</v>
      </c>
      <c r="C63" s="5" t="str">
        <f t="shared" si="3"/>
        <v>GCN: CT03713</v>
      </c>
      <c r="D63" s="5" t="str">
        <f t="shared" si="4"/>
        <v>25/06/2018.</v>
      </c>
      <c r="E63" s="5" t="s">
        <v>10</v>
      </c>
      <c r="F63" s="5" t="s">
        <v>275</v>
      </c>
      <c r="G63" s="5" t="s">
        <v>11</v>
      </c>
      <c r="H63" s="5">
        <v>108</v>
      </c>
      <c r="I63" s="5" t="s">
        <v>12</v>
      </c>
      <c r="J63" s="5" t="s">
        <v>276</v>
      </c>
      <c r="K63" s="6" t="s">
        <v>276</v>
      </c>
      <c r="L63" s="14"/>
      <c r="M63" s="15" t="s">
        <v>277</v>
      </c>
      <c r="N63" s="8">
        <f t="shared" si="0"/>
        <v>0</v>
      </c>
      <c r="O63" s="16"/>
    </row>
    <row r="64" spans="1:15" x14ac:dyDescent="0.25">
      <c r="A64" s="122" t="s">
        <v>286</v>
      </c>
      <c r="B64" s="122"/>
      <c r="C64" s="122"/>
      <c r="D64" s="122"/>
      <c r="E64" s="122"/>
      <c r="F64" s="122"/>
      <c r="G64" s="122"/>
      <c r="H64" s="10">
        <f>SUM(H40:H63)</f>
        <v>2592</v>
      </c>
      <c r="I64" s="11" t="e">
        <f>#REF!</f>
        <v>#REF!</v>
      </c>
      <c r="J64" s="12"/>
      <c r="K64" s="12"/>
      <c r="L64" s="12"/>
      <c r="M64" s="1"/>
      <c r="N64" s="8" t="e">
        <f t="shared" ref="N64:N127" si="7">H64-I64</f>
        <v>#REF!</v>
      </c>
    </row>
    <row r="65" spans="1:15" ht="15.75" x14ac:dyDescent="0.25">
      <c r="A65" s="132" t="s">
        <v>288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4"/>
      <c r="M65" s="1"/>
      <c r="N65" s="8">
        <f t="shared" si="7"/>
        <v>0</v>
      </c>
    </row>
    <row r="66" spans="1:15" s="17" customFormat="1" ht="12.75" x14ac:dyDescent="0.2">
      <c r="A66" s="5">
        <f>A63+1</f>
        <v>55</v>
      </c>
      <c r="B66" s="5" t="str">
        <f t="shared" ref="B66:B78" si="8">MID(M66,79,10)</f>
        <v>CO 372041,</v>
      </c>
      <c r="C66" s="5" t="str">
        <f>MID(M66,104,12)</f>
        <v>GCN: CT03724</v>
      </c>
      <c r="D66" s="5" t="str">
        <f t="shared" ref="D66:D78" si="9">MID(M66,146,11)</f>
        <v>25/06/2018.</v>
      </c>
      <c r="E66" s="5" t="s">
        <v>10</v>
      </c>
      <c r="F66" s="5" t="s">
        <v>289</v>
      </c>
      <c r="G66" s="5" t="s">
        <v>11</v>
      </c>
      <c r="H66" s="5">
        <v>108</v>
      </c>
      <c r="I66" s="5" t="s">
        <v>12</v>
      </c>
      <c r="J66" s="5" t="s">
        <v>290</v>
      </c>
      <c r="K66" s="6" t="s">
        <v>290</v>
      </c>
      <c r="L66" s="14"/>
      <c r="M66" s="15" t="s">
        <v>291</v>
      </c>
      <c r="N66" s="8">
        <f t="shared" si="7"/>
        <v>0</v>
      </c>
      <c r="O66" s="16"/>
    </row>
    <row r="67" spans="1:15" s="17" customFormat="1" ht="12.75" x14ac:dyDescent="0.2">
      <c r="A67" s="5">
        <f t="shared" ref="A67:A78" si="10">A66+1</f>
        <v>56</v>
      </c>
      <c r="B67" s="5" t="str">
        <f t="shared" si="8"/>
        <v>CO 372042,</v>
      </c>
      <c r="C67" s="5" t="str">
        <f t="shared" ref="C67:C78" si="11">MID(M67,104,12)</f>
        <v>GCN: CT03725</v>
      </c>
      <c r="D67" s="5" t="str">
        <f t="shared" si="9"/>
        <v>25/06/2018.</v>
      </c>
      <c r="E67" s="5" t="s">
        <v>10</v>
      </c>
      <c r="F67" s="5" t="s">
        <v>292</v>
      </c>
      <c r="G67" s="5" t="s">
        <v>11</v>
      </c>
      <c r="H67" s="5">
        <v>108</v>
      </c>
      <c r="I67" s="5" t="s">
        <v>12</v>
      </c>
      <c r="J67" s="5" t="s">
        <v>293</v>
      </c>
      <c r="K67" s="6" t="s">
        <v>293</v>
      </c>
      <c r="L67" s="14"/>
      <c r="M67" s="15" t="s">
        <v>294</v>
      </c>
      <c r="N67" s="8">
        <f t="shared" si="7"/>
        <v>0</v>
      </c>
      <c r="O67" s="16"/>
    </row>
    <row r="68" spans="1:15" s="17" customFormat="1" ht="12.75" x14ac:dyDescent="0.2">
      <c r="A68" s="5">
        <f t="shared" si="10"/>
        <v>57</v>
      </c>
      <c r="B68" s="5" t="str">
        <f t="shared" si="8"/>
        <v>CO 372043,</v>
      </c>
      <c r="C68" s="5" t="str">
        <f t="shared" si="11"/>
        <v>GCN: CT03726</v>
      </c>
      <c r="D68" s="5" t="str">
        <f t="shared" si="9"/>
        <v>25/06/2018.</v>
      </c>
      <c r="E68" s="5" t="s">
        <v>10</v>
      </c>
      <c r="F68" s="5" t="s">
        <v>295</v>
      </c>
      <c r="G68" s="5" t="s">
        <v>11</v>
      </c>
      <c r="H68" s="5">
        <v>108</v>
      </c>
      <c r="I68" s="5" t="s">
        <v>12</v>
      </c>
      <c r="J68" s="5" t="s">
        <v>296</v>
      </c>
      <c r="K68" s="6" t="s">
        <v>296</v>
      </c>
      <c r="L68" s="14"/>
      <c r="M68" s="15" t="s">
        <v>297</v>
      </c>
      <c r="N68" s="8">
        <f t="shared" si="7"/>
        <v>0</v>
      </c>
      <c r="O68" s="16"/>
    </row>
    <row r="69" spans="1:15" s="17" customFormat="1" ht="12.75" x14ac:dyDescent="0.2">
      <c r="A69" s="5">
        <f t="shared" si="10"/>
        <v>58</v>
      </c>
      <c r="B69" s="5" t="str">
        <f t="shared" si="8"/>
        <v>CO 372044,</v>
      </c>
      <c r="C69" s="5" t="str">
        <f t="shared" si="11"/>
        <v>GCN: CT03727</v>
      </c>
      <c r="D69" s="5" t="str">
        <f t="shared" si="9"/>
        <v>25/06/2018.</v>
      </c>
      <c r="E69" s="5" t="s">
        <v>10</v>
      </c>
      <c r="F69" s="5" t="s">
        <v>298</v>
      </c>
      <c r="G69" s="5" t="s">
        <v>11</v>
      </c>
      <c r="H69" s="5">
        <v>108</v>
      </c>
      <c r="I69" s="5" t="s">
        <v>12</v>
      </c>
      <c r="J69" s="5" t="s">
        <v>299</v>
      </c>
      <c r="K69" s="6" t="s">
        <v>299</v>
      </c>
      <c r="L69" s="14"/>
      <c r="M69" s="15" t="s">
        <v>300</v>
      </c>
      <c r="N69" s="8">
        <f t="shared" si="7"/>
        <v>0</v>
      </c>
      <c r="O69" s="16"/>
    </row>
    <row r="70" spans="1:15" s="17" customFormat="1" ht="12.75" x14ac:dyDescent="0.2">
      <c r="A70" s="5">
        <f t="shared" si="10"/>
        <v>59</v>
      </c>
      <c r="B70" s="5" t="str">
        <f t="shared" si="8"/>
        <v>CO 372045,</v>
      </c>
      <c r="C70" s="5" t="str">
        <f t="shared" si="11"/>
        <v>GCN: CT03728</v>
      </c>
      <c r="D70" s="5" t="str">
        <f t="shared" si="9"/>
        <v>25/06/2018.</v>
      </c>
      <c r="E70" s="5" t="s">
        <v>10</v>
      </c>
      <c r="F70" s="5" t="s">
        <v>301</v>
      </c>
      <c r="G70" s="5" t="s">
        <v>11</v>
      </c>
      <c r="H70" s="5">
        <v>108</v>
      </c>
      <c r="I70" s="5" t="s">
        <v>12</v>
      </c>
      <c r="J70" s="5" t="s">
        <v>302</v>
      </c>
      <c r="K70" s="6" t="s">
        <v>302</v>
      </c>
      <c r="L70" s="14"/>
      <c r="M70" s="15" t="s">
        <v>303</v>
      </c>
      <c r="N70" s="8">
        <f t="shared" si="7"/>
        <v>0</v>
      </c>
      <c r="O70" s="16"/>
    </row>
    <row r="71" spans="1:15" s="17" customFormat="1" ht="12.75" x14ac:dyDescent="0.2">
      <c r="A71" s="5">
        <f t="shared" si="10"/>
        <v>60</v>
      </c>
      <c r="B71" s="5" t="str">
        <f t="shared" si="8"/>
        <v>CO 372046,</v>
      </c>
      <c r="C71" s="5" t="str">
        <f t="shared" si="11"/>
        <v>GCN: CT03729</v>
      </c>
      <c r="D71" s="5" t="str">
        <f t="shared" si="9"/>
        <v>25/06/2018.</v>
      </c>
      <c r="E71" s="5" t="s">
        <v>10</v>
      </c>
      <c r="F71" s="5" t="s">
        <v>12</v>
      </c>
      <c r="G71" s="5" t="s">
        <v>11</v>
      </c>
      <c r="H71" s="5">
        <v>108</v>
      </c>
      <c r="I71" s="5" t="s">
        <v>12</v>
      </c>
      <c r="J71" s="5" t="s">
        <v>304</v>
      </c>
      <c r="K71" s="6" t="s">
        <v>304</v>
      </c>
      <c r="L71" s="14"/>
      <c r="M71" s="15" t="s">
        <v>305</v>
      </c>
      <c r="N71" s="8">
        <f t="shared" si="7"/>
        <v>0</v>
      </c>
      <c r="O71" s="16"/>
    </row>
    <row r="72" spans="1:15" s="17" customFormat="1" ht="12.75" x14ac:dyDescent="0.2">
      <c r="A72" s="5">
        <f t="shared" si="10"/>
        <v>61</v>
      </c>
      <c r="B72" s="5" t="str">
        <f t="shared" si="8"/>
        <v>CO 372047,</v>
      </c>
      <c r="C72" s="5" t="str">
        <f t="shared" si="11"/>
        <v>GCN: CT03730</v>
      </c>
      <c r="D72" s="5" t="str">
        <f t="shared" si="9"/>
        <v>25/06/2018.</v>
      </c>
      <c r="E72" s="5" t="s">
        <v>10</v>
      </c>
      <c r="F72" s="5" t="s">
        <v>306</v>
      </c>
      <c r="G72" s="5" t="s">
        <v>11</v>
      </c>
      <c r="H72" s="5">
        <v>108</v>
      </c>
      <c r="I72" s="5" t="s">
        <v>12</v>
      </c>
      <c r="J72" s="5" t="s">
        <v>307</v>
      </c>
      <c r="K72" s="6" t="s">
        <v>307</v>
      </c>
      <c r="L72" s="14"/>
      <c r="M72" s="15" t="s">
        <v>308</v>
      </c>
      <c r="N72" s="8">
        <f t="shared" si="7"/>
        <v>0</v>
      </c>
      <c r="O72" s="16"/>
    </row>
    <row r="73" spans="1:15" s="17" customFormat="1" ht="12.75" x14ac:dyDescent="0.2">
      <c r="A73" s="5">
        <f t="shared" si="10"/>
        <v>62</v>
      </c>
      <c r="B73" s="5" t="str">
        <f t="shared" si="8"/>
        <v>CO 372048,</v>
      </c>
      <c r="C73" s="5" t="str">
        <f t="shared" si="11"/>
        <v>GCN: CT03731</v>
      </c>
      <c r="D73" s="5" t="str">
        <f t="shared" si="9"/>
        <v>25/06/2018.</v>
      </c>
      <c r="E73" s="5" t="s">
        <v>10</v>
      </c>
      <c r="F73" s="5" t="s">
        <v>309</v>
      </c>
      <c r="G73" s="5" t="s">
        <v>11</v>
      </c>
      <c r="H73" s="5">
        <v>116.3</v>
      </c>
      <c r="I73" s="5">
        <v>116.3</v>
      </c>
      <c r="J73" s="5" t="s">
        <v>310</v>
      </c>
      <c r="K73" s="6" t="s">
        <v>310</v>
      </c>
      <c r="L73" s="14"/>
      <c r="M73" s="15" t="s">
        <v>311</v>
      </c>
      <c r="N73" s="8">
        <f t="shared" si="7"/>
        <v>0</v>
      </c>
      <c r="O73" s="16"/>
    </row>
    <row r="74" spans="1:15" s="17" customFormat="1" ht="12.75" x14ac:dyDescent="0.2">
      <c r="A74" s="5">
        <f t="shared" si="10"/>
        <v>63</v>
      </c>
      <c r="B74" s="5" t="str">
        <f t="shared" si="8"/>
        <v>CO 372049,</v>
      </c>
      <c r="C74" s="5" t="str">
        <f t="shared" si="11"/>
        <v>GCN: CT03732</v>
      </c>
      <c r="D74" s="5" t="str">
        <f t="shared" si="9"/>
        <v>25/06/2018.</v>
      </c>
      <c r="E74" s="5" t="s">
        <v>10</v>
      </c>
      <c r="F74" s="5" t="s">
        <v>312</v>
      </c>
      <c r="G74" s="5" t="s">
        <v>11</v>
      </c>
      <c r="H74" s="5">
        <v>290.3</v>
      </c>
      <c r="I74" s="5">
        <v>290.3</v>
      </c>
      <c r="J74" s="5" t="s">
        <v>313</v>
      </c>
      <c r="K74" s="6" t="s">
        <v>313</v>
      </c>
      <c r="L74" s="14"/>
      <c r="M74" s="15" t="s">
        <v>314</v>
      </c>
      <c r="N74" s="8">
        <f t="shared" si="7"/>
        <v>0</v>
      </c>
      <c r="O74" s="16"/>
    </row>
    <row r="75" spans="1:15" s="17" customFormat="1" ht="12.75" x14ac:dyDescent="0.2">
      <c r="A75" s="5">
        <f t="shared" si="10"/>
        <v>64</v>
      </c>
      <c r="B75" s="5" t="str">
        <f t="shared" si="8"/>
        <v>CO 372050,</v>
      </c>
      <c r="C75" s="5" t="str">
        <f t="shared" si="11"/>
        <v>GCN: CT03733</v>
      </c>
      <c r="D75" s="5" t="str">
        <f t="shared" si="9"/>
        <v>25/06/2018.</v>
      </c>
      <c r="E75" s="5" t="s">
        <v>10</v>
      </c>
      <c r="F75" s="5" t="s">
        <v>315</v>
      </c>
      <c r="G75" s="5" t="s">
        <v>11</v>
      </c>
      <c r="H75" s="5">
        <v>108</v>
      </c>
      <c r="I75" s="5" t="s">
        <v>12</v>
      </c>
      <c r="J75" s="5" t="s">
        <v>316</v>
      </c>
      <c r="K75" s="6" t="s">
        <v>316</v>
      </c>
      <c r="L75" s="14"/>
      <c r="M75" s="15" t="s">
        <v>317</v>
      </c>
      <c r="N75" s="8">
        <f t="shared" si="7"/>
        <v>0</v>
      </c>
      <c r="O75" s="16"/>
    </row>
    <row r="76" spans="1:15" s="17" customFormat="1" ht="12.75" x14ac:dyDescent="0.2">
      <c r="A76" s="5">
        <f t="shared" si="10"/>
        <v>65</v>
      </c>
      <c r="B76" s="5" t="str">
        <f t="shared" si="8"/>
        <v>CO 372051,</v>
      </c>
      <c r="C76" s="5" t="str">
        <f t="shared" si="11"/>
        <v>GCN: CT03734</v>
      </c>
      <c r="D76" s="5" t="str">
        <f t="shared" si="9"/>
        <v>25/06/2018.</v>
      </c>
      <c r="E76" s="5" t="s">
        <v>10</v>
      </c>
      <c r="F76" s="5" t="s">
        <v>318</v>
      </c>
      <c r="G76" s="5" t="s">
        <v>11</v>
      </c>
      <c r="H76" s="5">
        <v>108</v>
      </c>
      <c r="I76" s="5" t="s">
        <v>12</v>
      </c>
      <c r="J76" s="5" t="s">
        <v>319</v>
      </c>
      <c r="K76" s="6" t="s">
        <v>319</v>
      </c>
      <c r="L76" s="14"/>
      <c r="M76" s="15" t="s">
        <v>320</v>
      </c>
      <c r="N76" s="8">
        <f t="shared" si="7"/>
        <v>0</v>
      </c>
      <c r="O76" s="16"/>
    </row>
    <row r="77" spans="1:15" s="17" customFormat="1" ht="12.75" x14ac:dyDescent="0.2">
      <c r="A77" s="5">
        <f t="shared" si="10"/>
        <v>66</v>
      </c>
      <c r="B77" s="5" t="str">
        <f t="shared" si="8"/>
        <v>CO 372052,</v>
      </c>
      <c r="C77" s="5" t="str">
        <f t="shared" si="11"/>
        <v>GCN: CT03735</v>
      </c>
      <c r="D77" s="5" t="str">
        <f t="shared" si="9"/>
        <v>25/06/2018.</v>
      </c>
      <c r="E77" s="5" t="s">
        <v>10</v>
      </c>
      <c r="F77" s="5" t="s">
        <v>321</v>
      </c>
      <c r="G77" s="5" t="s">
        <v>11</v>
      </c>
      <c r="H77" s="5">
        <v>108</v>
      </c>
      <c r="I77" s="5" t="s">
        <v>12</v>
      </c>
      <c r="J77" s="5" t="s">
        <v>322</v>
      </c>
      <c r="K77" s="6" t="s">
        <v>322</v>
      </c>
      <c r="L77" s="14"/>
      <c r="M77" s="15" t="s">
        <v>323</v>
      </c>
      <c r="N77" s="8">
        <f t="shared" si="7"/>
        <v>0</v>
      </c>
      <c r="O77" s="16"/>
    </row>
    <row r="78" spans="1:15" s="17" customFormat="1" ht="12.75" x14ac:dyDescent="0.2">
      <c r="A78" s="5">
        <f t="shared" si="10"/>
        <v>67</v>
      </c>
      <c r="B78" s="5" t="str">
        <f t="shared" si="8"/>
        <v>CO 372053,</v>
      </c>
      <c r="C78" s="5" t="str">
        <f t="shared" si="11"/>
        <v>GCN: CT03736</v>
      </c>
      <c r="D78" s="5" t="str">
        <f t="shared" si="9"/>
        <v>25/06/2018.</v>
      </c>
      <c r="E78" s="5" t="s">
        <v>10</v>
      </c>
      <c r="F78" s="5" t="s">
        <v>324</v>
      </c>
      <c r="G78" s="5" t="s">
        <v>11</v>
      </c>
      <c r="H78" s="5">
        <v>108</v>
      </c>
      <c r="I78" s="5" t="s">
        <v>12</v>
      </c>
      <c r="J78" s="5" t="s">
        <v>325</v>
      </c>
      <c r="K78" s="6" t="s">
        <v>325</v>
      </c>
      <c r="L78" s="14"/>
      <c r="M78" s="15" t="s">
        <v>326</v>
      </c>
      <c r="N78" s="8">
        <f t="shared" si="7"/>
        <v>0</v>
      </c>
      <c r="O78" s="16"/>
    </row>
    <row r="79" spans="1:15" x14ac:dyDescent="0.25">
      <c r="A79" s="122" t="s">
        <v>327</v>
      </c>
      <c r="B79" s="122"/>
      <c r="C79" s="122"/>
      <c r="D79" s="122"/>
      <c r="E79" s="122"/>
      <c r="F79" s="122"/>
      <c r="G79" s="122"/>
      <c r="H79" s="20">
        <f>SUM(H66:H78)</f>
        <v>1594.6</v>
      </c>
      <c r="I79" s="11" t="e">
        <f>#REF!</f>
        <v>#REF!</v>
      </c>
      <c r="J79" s="12"/>
      <c r="K79" s="12"/>
      <c r="L79" s="12"/>
      <c r="M79" s="1"/>
      <c r="N79" s="8" t="e">
        <f t="shared" si="7"/>
        <v>#REF!</v>
      </c>
    </row>
    <row r="80" spans="1:15" ht="15.75" x14ac:dyDescent="0.25">
      <c r="A80" s="132" t="s">
        <v>328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4"/>
      <c r="M80" s="1"/>
      <c r="N80" s="8">
        <f t="shared" si="7"/>
        <v>0</v>
      </c>
    </row>
    <row r="81" spans="1:20" s="17" customFormat="1" ht="12.75" x14ac:dyDescent="0.2">
      <c r="A81" s="5">
        <f>A78+1</f>
        <v>68</v>
      </c>
      <c r="B81" s="5" t="str">
        <f t="shared" ref="B81:B103" si="12">MID(M81,79,10)</f>
        <v>CO 372058,</v>
      </c>
      <c r="C81" s="5" t="str">
        <f t="shared" ref="C81:C103" si="13">MID(M81,104,12)</f>
        <v>GCN: CT03741</v>
      </c>
      <c r="D81" s="5" t="str">
        <f t="shared" ref="D81:D103" si="14">MID(M81,146,11)</f>
        <v>25/06/2018.</v>
      </c>
      <c r="E81" s="5" t="s">
        <v>10</v>
      </c>
      <c r="F81" s="5" t="s">
        <v>59</v>
      </c>
      <c r="G81" s="5" t="s">
        <v>11</v>
      </c>
      <c r="H81" s="5">
        <v>123</v>
      </c>
      <c r="I81" s="5" t="s">
        <v>329</v>
      </c>
      <c r="J81" s="5" t="s">
        <v>330</v>
      </c>
      <c r="K81" s="6" t="s">
        <v>330</v>
      </c>
      <c r="L81" s="14"/>
      <c r="M81" s="15" t="s">
        <v>331</v>
      </c>
      <c r="N81" s="8">
        <f t="shared" si="7"/>
        <v>0</v>
      </c>
      <c r="O81" s="16"/>
    </row>
    <row r="82" spans="1:20" s="17" customFormat="1" ht="12.75" x14ac:dyDescent="0.2">
      <c r="A82" s="5">
        <f t="shared" ref="A82:A90" si="15">A81+1</f>
        <v>69</v>
      </c>
      <c r="B82" s="5" t="str">
        <f t="shared" si="12"/>
        <v>CO 372059,</v>
      </c>
      <c r="C82" s="5" t="str">
        <f t="shared" si="13"/>
        <v>GCN: CT03742</v>
      </c>
      <c r="D82" s="5" t="str">
        <f t="shared" si="14"/>
        <v>25/06/2018.</v>
      </c>
      <c r="E82" s="5" t="s">
        <v>10</v>
      </c>
      <c r="F82" s="5" t="s">
        <v>332</v>
      </c>
      <c r="G82" s="5" t="s">
        <v>11</v>
      </c>
      <c r="H82" s="5">
        <v>123</v>
      </c>
      <c r="I82" s="5" t="s">
        <v>329</v>
      </c>
      <c r="J82" s="5" t="s">
        <v>333</v>
      </c>
      <c r="K82" s="6" t="s">
        <v>333</v>
      </c>
      <c r="L82" s="14"/>
      <c r="M82" s="15" t="s">
        <v>334</v>
      </c>
      <c r="N82" s="8">
        <f t="shared" si="7"/>
        <v>0</v>
      </c>
      <c r="O82" s="16"/>
    </row>
    <row r="83" spans="1:20" s="17" customFormat="1" ht="12.75" x14ac:dyDescent="0.2">
      <c r="A83" s="5">
        <f t="shared" si="15"/>
        <v>70</v>
      </c>
      <c r="B83" s="5" t="str">
        <f t="shared" si="12"/>
        <v>CO 372060,</v>
      </c>
      <c r="C83" s="5" t="str">
        <f t="shared" si="13"/>
        <v>GCN: CT03743</v>
      </c>
      <c r="D83" s="5" t="str">
        <f t="shared" si="14"/>
        <v>25/06/2018.</v>
      </c>
      <c r="E83" s="5" t="s">
        <v>10</v>
      </c>
      <c r="F83" s="5" t="s">
        <v>335</v>
      </c>
      <c r="G83" s="5" t="s">
        <v>11</v>
      </c>
      <c r="H83" s="5">
        <v>123</v>
      </c>
      <c r="I83" s="5" t="s">
        <v>329</v>
      </c>
      <c r="J83" s="5" t="s">
        <v>336</v>
      </c>
      <c r="K83" s="6" t="s">
        <v>336</v>
      </c>
      <c r="L83" s="14"/>
      <c r="M83" s="15" t="s">
        <v>337</v>
      </c>
      <c r="N83" s="8">
        <f t="shared" si="7"/>
        <v>0</v>
      </c>
      <c r="O83" s="16"/>
    </row>
    <row r="84" spans="1:20" s="17" customFormat="1" ht="12.75" x14ac:dyDescent="0.2">
      <c r="A84" s="5">
        <f t="shared" si="15"/>
        <v>71</v>
      </c>
      <c r="B84" s="5" t="str">
        <f t="shared" si="12"/>
        <v>CO 372061,</v>
      </c>
      <c r="C84" s="5" t="str">
        <f t="shared" si="13"/>
        <v>GCN: CT03744</v>
      </c>
      <c r="D84" s="5" t="str">
        <f t="shared" si="14"/>
        <v>25/06/2018.</v>
      </c>
      <c r="E84" s="5" t="s">
        <v>10</v>
      </c>
      <c r="F84" s="5" t="s">
        <v>329</v>
      </c>
      <c r="G84" s="5" t="s">
        <v>11</v>
      </c>
      <c r="H84" s="5">
        <v>123</v>
      </c>
      <c r="I84" s="5" t="s">
        <v>329</v>
      </c>
      <c r="J84" s="5" t="s">
        <v>338</v>
      </c>
      <c r="K84" s="6" t="s">
        <v>338</v>
      </c>
      <c r="L84" s="14"/>
      <c r="M84" s="15" t="s">
        <v>339</v>
      </c>
      <c r="N84" s="8">
        <f t="shared" si="7"/>
        <v>0</v>
      </c>
      <c r="O84" s="16"/>
    </row>
    <row r="85" spans="1:20" s="17" customFormat="1" ht="12.75" x14ac:dyDescent="0.2">
      <c r="A85" s="5">
        <f t="shared" si="15"/>
        <v>72</v>
      </c>
      <c r="B85" s="5" t="str">
        <f t="shared" si="12"/>
        <v>CO 372062,</v>
      </c>
      <c r="C85" s="5" t="str">
        <f t="shared" si="13"/>
        <v>GCN: CT03745</v>
      </c>
      <c r="D85" s="5" t="str">
        <f t="shared" si="14"/>
        <v>25/06/2018.</v>
      </c>
      <c r="E85" s="5" t="s">
        <v>10</v>
      </c>
      <c r="F85" s="5" t="s">
        <v>340</v>
      </c>
      <c r="G85" s="5" t="s">
        <v>11</v>
      </c>
      <c r="H85" s="5">
        <v>123</v>
      </c>
      <c r="I85" s="5" t="s">
        <v>329</v>
      </c>
      <c r="J85" s="5" t="s">
        <v>341</v>
      </c>
      <c r="K85" s="6" t="s">
        <v>341</v>
      </c>
      <c r="L85" s="14"/>
      <c r="M85" s="15" t="s">
        <v>342</v>
      </c>
      <c r="N85" s="8">
        <f t="shared" si="7"/>
        <v>0</v>
      </c>
      <c r="O85" s="16"/>
    </row>
    <row r="86" spans="1:20" s="17" customFormat="1" ht="12.75" x14ac:dyDescent="0.2">
      <c r="A86" s="5">
        <f t="shared" si="15"/>
        <v>73</v>
      </c>
      <c r="B86" s="5" t="str">
        <f t="shared" si="12"/>
        <v>CO 372063,</v>
      </c>
      <c r="C86" s="5" t="str">
        <f t="shared" si="13"/>
        <v>GCN: CT03746</v>
      </c>
      <c r="D86" s="5" t="str">
        <f t="shared" si="14"/>
        <v>25/06/2018.</v>
      </c>
      <c r="E86" s="5" t="s">
        <v>10</v>
      </c>
      <c r="F86" s="5" t="s">
        <v>343</v>
      </c>
      <c r="G86" s="5" t="s">
        <v>11</v>
      </c>
      <c r="H86" s="5">
        <v>123</v>
      </c>
      <c r="I86" s="5" t="s">
        <v>329</v>
      </c>
      <c r="J86" s="5" t="s">
        <v>344</v>
      </c>
      <c r="K86" s="6" t="s">
        <v>344</v>
      </c>
      <c r="L86" s="14"/>
      <c r="M86" s="15" t="s">
        <v>345</v>
      </c>
      <c r="N86" s="8">
        <f t="shared" si="7"/>
        <v>0</v>
      </c>
      <c r="O86" s="16"/>
    </row>
    <row r="87" spans="1:20" s="17" customFormat="1" ht="12.75" x14ac:dyDescent="0.2">
      <c r="A87" s="5">
        <f t="shared" si="15"/>
        <v>74</v>
      </c>
      <c r="B87" s="5" t="str">
        <f t="shared" si="12"/>
        <v>CO 372064,</v>
      </c>
      <c r="C87" s="5" t="str">
        <f t="shared" si="13"/>
        <v>GCN: CT03747</v>
      </c>
      <c r="D87" s="5" t="str">
        <f t="shared" si="14"/>
        <v>25/06/2018.</v>
      </c>
      <c r="E87" s="5" t="s">
        <v>10</v>
      </c>
      <c r="F87" s="5" t="s">
        <v>346</v>
      </c>
      <c r="G87" s="5" t="s">
        <v>11</v>
      </c>
      <c r="H87" s="5">
        <v>123</v>
      </c>
      <c r="I87" s="5" t="s">
        <v>329</v>
      </c>
      <c r="J87" s="5" t="s">
        <v>347</v>
      </c>
      <c r="K87" s="6" t="s">
        <v>347</v>
      </c>
      <c r="L87" s="14"/>
      <c r="M87" s="15" t="s">
        <v>348</v>
      </c>
      <c r="N87" s="8">
        <f t="shared" si="7"/>
        <v>0</v>
      </c>
      <c r="O87" s="16"/>
    </row>
    <row r="88" spans="1:20" s="17" customFormat="1" ht="12.75" x14ac:dyDescent="0.2">
      <c r="A88" s="5">
        <f t="shared" si="15"/>
        <v>75</v>
      </c>
      <c r="B88" s="5" t="str">
        <f t="shared" si="12"/>
        <v>CO 372065,</v>
      </c>
      <c r="C88" s="5" t="str">
        <f t="shared" si="13"/>
        <v>GCN: CT03748</v>
      </c>
      <c r="D88" s="5" t="str">
        <f t="shared" si="14"/>
        <v>25/06/2018.</v>
      </c>
      <c r="E88" s="5" t="s">
        <v>10</v>
      </c>
      <c r="F88" s="5" t="s">
        <v>349</v>
      </c>
      <c r="G88" s="5" t="s">
        <v>11</v>
      </c>
      <c r="H88" s="5">
        <v>123</v>
      </c>
      <c r="I88" s="5" t="s">
        <v>329</v>
      </c>
      <c r="J88" s="5" t="s">
        <v>350</v>
      </c>
      <c r="K88" s="6" t="s">
        <v>350</v>
      </c>
      <c r="L88" s="14"/>
      <c r="M88" s="15" t="s">
        <v>351</v>
      </c>
      <c r="N88" s="8">
        <f t="shared" si="7"/>
        <v>0</v>
      </c>
      <c r="O88" s="16"/>
    </row>
    <row r="89" spans="1:20" s="17" customFormat="1" ht="12.75" x14ac:dyDescent="0.2">
      <c r="A89" s="5">
        <f t="shared" si="15"/>
        <v>76</v>
      </c>
      <c r="B89" s="5" t="str">
        <f t="shared" si="12"/>
        <v>CO 372066,</v>
      </c>
      <c r="C89" s="5" t="str">
        <f t="shared" si="13"/>
        <v>GCN: CT03749</v>
      </c>
      <c r="D89" s="5" t="str">
        <f t="shared" si="14"/>
        <v>25/06/2018.</v>
      </c>
      <c r="E89" s="5" t="s">
        <v>10</v>
      </c>
      <c r="F89" s="5" t="s">
        <v>352</v>
      </c>
      <c r="G89" s="5" t="s">
        <v>11</v>
      </c>
      <c r="H89" s="5">
        <v>123</v>
      </c>
      <c r="I89" s="5" t="s">
        <v>329</v>
      </c>
      <c r="J89" s="5" t="s">
        <v>353</v>
      </c>
      <c r="K89" s="6" t="s">
        <v>353</v>
      </c>
      <c r="L89" s="14"/>
      <c r="M89" s="15" t="s">
        <v>354</v>
      </c>
      <c r="N89" s="8">
        <f t="shared" si="7"/>
        <v>0</v>
      </c>
      <c r="O89" s="16"/>
    </row>
    <row r="90" spans="1:20" s="17" customFormat="1" ht="12.75" x14ac:dyDescent="0.2">
      <c r="A90" s="5">
        <f t="shared" si="15"/>
        <v>77</v>
      </c>
      <c r="B90" s="5" t="str">
        <f t="shared" si="12"/>
        <v>CO 372067,</v>
      </c>
      <c r="C90" s="5" t="str">
        <f t="shared" si="13"/>
        <v>GCN: CT03750</v>
      </c>
      <c r="D90" s="5" t="str">
        <f t="shared" si="14"/>
        <v>25/06/2018.</v>
      </c>
      <c r="E90" s="5" t="s">
        <v>10</v>
      </c>
      <c r="F90" s="5" t="s">
        <v>355</v>
      </c>
      <c r="G90" s="5" t="s">
        <v>11</v>
      </c>
      <c r="H90" s="5">
        <v>123</v>
      </c>
      <c r="I90" s="5" t="s">
        <v>329</v>
      </c>
      <c r="J90" s="5" t="s">
        <v>356</v>
      </c>
      <c r="K90" s="6" t="s">
        <v>356</v>
      </c>
      <c r="L90" s="14"/>
      <c r="M90" s="15" t="s">
        <v>357</v>
      </c>
      <c r="N90" s="8">
        <f t="shared" si="7"/>
        <v>0</v>
      </c>
      <c r="O90" s="16"/>
    </row>
    <row r="91" spans="1:20" s="30" customFormat="1" ht="12.75" hidden="1" x14ac:dyDescent="0.2">
      <c r="A91" s="35"/>
      <c r="B91" s="35" t="str">
        <f t="shared" si="12"/>
        <v>CO 372068,</v>
      </c>
      <c r="C91" s="35" t="str">
        <f t="shared" si="13"/>
        <v>GCN: CT03751</v>
      </c>
      <c r="D91" s="35" t="str">
        <f t="shared" si="14"/>
        <v>25/06/2018.</v>
      </c>
      <c r="E91" s="35" t="s">
        <v>10</v>
      </c>
      <c r="F91" s="35" t="s">
        <v>358</v>
      </c>
      <c r="G91" s="35" t="s">
        <v>11</v>
      </c>
      <c r="H91" s="35"/>
      <c r="I91" s="35">
        <v>317.3</v>
      </c>
      <c r="J91" s="35" t="s">
        <v>359</v>
      </c>
      <c r="K91" s="34" t="s">
        <v>359</v>
      </c>
      <c r="L91" s="34" t="s">
        <v>1621</v>
      </c>
      <c r="M91" s="31" t="s">
        <v>360</v>
      </c>
      <c r="N91" s="32">
        <f t="shared" si="7"/>
        <v>-317.3</v>
      </c>
      <c r="O91" s="33"/>
      <c r="T91" s="30" t="e">
        <f>#REF!+1</f>
        <v>#REF!</v>
      </c>
    </row>
    <row r="92" spans="1:20" s="30" customFormat="1" ht="12.75" hidden="1" x14ac:dyDescent="0.2">
      <c r="A92" s="35"/>
      <c r="B92" s="35" t="str">
        <f t="shared" si="12"/>
        <v>CO 372069,</v>
      </c>
      <c r="C92" s="35" t="str">
        <f t="shared" si="13"/>
        <v>GCN: CT03752</v>
      </c>
      <c r="D92" s="35" t="str">
        <f t="shared" si="14"/>
        <v>25/06/2018.</v>
      </c>
      <c r="E92" s="35" t="s">
        <v>10</v>
      </c>
      <c r="F92" s="35" t="s">
        <v>361</v>
      </c>
      <c r="G92" s="35" t="s">
        <v>11</v>
      </c>
      <c r="H92" s="35"/>
      <c r="I92" s="35">
        <v>316.2</v>
      </c>
      <c r="J92" s="35" t="s">
        <v>362</v>
      </c>
      <c r="K92" s="34" t="s">
        <v>362</v>
      </c>
      <c r="L92" s="34" t="s">
        <v>1621</v>
      </c>
      <c r="M92" s="31" t="s">
        <v>363</v>
      </c>
      <c r="N92" s="32">
        <f t="shared" si="7"/>
        <v>-316.2</v>
      </c>
      <c r="O92" s="33"/>
      <c r="T92" s="30" t="e">
        <f t="shared" ref="T92:T93" si="16">T91+1</f>
        <v>#REF!</v>
      </c>
    </row>
    <row r="93" spans="1:20" s="30" customFormat="1" ht="12.75" hidden="1" x14ac:dyDescent="0.2">
      <c r="A93" s="35"/>
      <c r="B93" s="35" t="str">
        <f t="shared" si="12"/>
        <v>CO 372070,</v>
      </c>
      <c r="C93" s="35" t="str">
        <f t="shared" si="13"/>
        <v>GCN: CT03753</v>
      </c>
      <c r="D93" s="35" t="str">
        <f t="shared" si="14"/>
        <v>25/06/2018.</v>
      </c>
      <c r="E93" s="35" t="s">
        <v>10</v>
      </c>
      <c r="F93" s="35" t="s">
        <v>364</v>
      </c>
      <c r="G93" s="35" t="s">
        <v>11</v>
      </c>
      <c r="H93" s="35"/>
      <c r="I93" s="35" t="s">
        <v>365</v>
      </c>
      <c r="J93" s="35" t="s">
        <v>366</v>
      </c>
      <c r="K93" s="34" t="s">
        <v>366</v>
      </c>
      <c r="L93" s="34" t="s">
        <v>1621</v>
      </c>
      <c r="M93" s="31" t="s">
        <v>367</v>
      </c>
      <c r="N93" s="32">
        <f t="shared" si="7"/>
        <v>-264</v>
      </c>
      <c r="O93" s="33"/>
      <c r="T93" s="30" t="e">
        <f t="shared" si="16"/>
        <v>#REF!</v>
      </c>
    </row>
    <row r="94" spans="1:20" s="17" customFormat="1" ht="12.75" x14ac:dyDescent="0.2">
      <c r="A94" s="5">
        <f>A90+1</f>
        <v>78</v>
      </c>
      <c r="B94" s="5" t="str">
        <f t="shared" si="12"/>
        <v>CO 372071,</v>
      </c>
      <c r="C94" s="5" t="str">
        <f t="shared" si="13"/>
        <v>GCN: CT03754</v>
      </c>
      <c r="D94" s="5" t="str">
        <f t="shared" si="14"/>
        <v>25/06/2018.</v>
      </c>
      <c r="E94" s="5" t="s">
        <v>10</v>
      </c>
      <c r="F94" s="5" t="s">
        <v>368</v>
      </c>
      <c r="G94" s="5" t="s">
        <v>11</v>
      </c>
      <c r="H94" s="5">
        <v>123</v>
      </c>
      <c r="I94" s="5" t="s">
        <v>329</v>
      </c>
      <c r="J94" s="5" t="s">
        <v>369</v>
      </c>
      <c r="K94" s="6" t="s">
        <v>369</v>
      </c>
      <c r="L94" s="14"/>
      <c r="M94" s="15" t="s">
        <v>370</v>
      </c>
      <c r="N94" s="8">
        <f t="shared" si="7"/>
        <v>0</v>
      </c>
      <c r="O94" s="16"/>
    </row>
    <row r="95" spans="1:20" s="17" customFormat="1" ht="12.75" x14ac:dyDescent="0.2">
      <c r="A95" s="5">
        <f t="shared" ref="A95:A103" si="17">A94+1</f>
        <v>79</v>
      </c>
      <c r="B95" s="5" t="str">
        <f t="shared" si="12"/>
        <v>CO 372072,</v>
      </c>
      <c r="C95" s="5" t="str">
        <f t="shared" si="13"/>
        <v>GCN: CT03755</v>
      </c>
      <c r="D95" s="5" t="str">
        <f t="shared" si="14"/>
        <v>25/06/2018.</v>
      </c>
      <c r="E95" s="5" t="s">
        <v>10</v>
      </c>
      <c r="F95" s="5" t="s">
        <v>371</v>
      </c>
      <c r="G95" s="5" t="s">
        <v>11</v>
      </c>
      <c r="H95" s="5">
        <v>123</v>
      </c>
      <c r="I95" s="5" t="s">
        <v>329</v>
      </c>
      <c r="J95" s="5" t="s">
        <v>372</v>
      </c>
      <c r="K95" s="6" t="s">
        <v>372</v>
      </c>
      <c r="L95" s="14"/>
      <c r="M95" s="15" t="s">
        <v>373</v>
      </c>
      <c r="N95" s="8">
        <f t="shared" si="7"/>
        <v>0</v>
      </c>
      <c r="O95" s="16"/>
    </row>
    <row r="96" spans="1:20" s="17" customFormat="1" ht="12.75" x14ac:dyDescent="0.2">
      <c r="A96" s="5">
        <f t="shared" si="17"/>
        <v>80</v>
      </c>
      <c r="B96" s="5" t="str">
        <f t="shared" si="12"/>
        <v>CO 372073,</v>
      </c>
      <c r="C96" s="5" t="str">
        <f t="shared" si="13"/>
        <v>GCN: CT03756</v>
      </c>
      <c r="D96" s="5" t="str">
        <f t="shared" si="14"/>
        <v>25/06/2018.</v>
      </c>
      <c r="E96" s="5" t="s">
        <v>10</v>
      </c>
      <c r="F96" s="5" t="s">
        <v>374</v>
      </c>
      <c r="G96" s="5" t="s">
        <v>11</v>
      </c>
      <c r="H96" s="5">
        <v>123</v>
      </c>
      <c r="I96" s="5" t="s">
        <v>329</v>
      </c>
      <c r="J96" s="5" t="s">
        <v>375</v>
      </c>
      <c r="K96" s="6" t="s">
        <v>375</v>
      </c>
      <c r="L96" s="14"/>
      <c r="M96" s="15" t="s">
        <v>376</v>
      </c>
      <c r="N96" s="8">
        <f t="shared" si="7"/>
        <v>0</v>
      </c>
      <c r="O96" s="16"/>
    </row>
    <row r="97" spans="1:15" s="17" customFormat="1" ht="12.75" x14ac:dyDescent="0.2">
      <c r="A97" s="5">
        <f t="shared" si="17"/>
        <v>81</v>
      </c>
      <c r="B97" s="5" t="str">
        <f t="shared" si="12"/>
        <v>CO 372074,</v>
      </c>
      <c r="C97" s="5" t="str">
        <f t="shared" si="13"/>
        <v>GCN: CT03757</v>
      </c>
      <c r="D97" s="5" t="str">
        <f t="shared" si="14"/>
        <v>25/06/2018.</v>
      </c>
      <c r="E97" s="5" t="s">
        <v>10</v>
      </c>
      <c r="F97" s="5" t="s">
        <v>377</v>
      </c>
      <c r="G97" s="5" t="s">
        <v>11</v>
      </c>
      <c r="H97" s="5">
        <v>123</v>
      </c>
      <c r="I97" s="5" t="s">
        <v>329</v>
      </c>
      <c r="J97" s="5" t="s">
        <v>378</v>
      </c>
      <c r="K97" s="6" t="s">
        <v>378</v>
      </c>
      <c r="L97" s="14"/>
      <c r="M97" s="15" t="s">
        <v>379</v>
      </c>
      <c r="N97" s="8">
        <f t="shared" si="7"/>
        <v>0</v>
      </c>
      <c r="O97" s="16"/>
    </row>
    <row r="98" spans="1:15" s="17" customFormat="1" ht="12.75" x14ac:dyDescent="0.2">
      <c r="A98" s="5">
        <f t="shared" si="17"/>
        <v>82</v>
      </c>
      <c r="B98" s="5" t="str">
        <f t="shared" si="12"/>
        <v>CO 372075,</v>
      </c>
      <c r="C98" s="5" t="str">
        <f t="shared" si="13"/>
        <v>GCN: CT03758</v>
      </c>
      <c r="D98" s="5" t="str">
        <f t="shared" si="14"/>
        <v>25/06/2018.</v>
      </c>
      <c r="E98" s="5" t="s">
        <v>10</v>
      </c>
      <c r="F98" s="5" t="s">
        <v>380</v>
      </c>
      <c r="G98" s="5" t="s">
        <v>11</v>
      </c>
      <c r="H98" s="5">
        <v>123</v>
      </c>
      <c r="I98" s="5" t="s">
        <v>329</v>
      </c>
      <c r="J98" s="5" t="s">
        <v>381</v>
      </c>
      <c r="K98" s="6" t="s">
        <v>381</v>
      </c>
      <c r="L98" s="14"/>
      <c r="M98" s="15" t="s">
        <v>382</v>
      </c>
      <c r="N98" s="8">
        <f t="shared" si="7"/>
        <v>0</v>
      </c>
      <c r="O98" s="16"/>
    </row>
    <row r="99" spans="1:15" s="17" customFormat="1" ht="12.75" x14ac:dyDescent="0.2">
      <c r="A99" s="5">
        <f t="shared" si="17"/>
        <v>83</v>
      </c>
      <c r="B99" s="5" t="str">
        <f t="shared" si="12"/>
        <v>CO 372076,</v>
      </c>
      <c r="C99" s="5" t="str">
        <f t="shared" si="13"/>
        <v>GCN: CT03759</v>
      </c>
      <c r="D99" s="5" t="str">
        <f t="shared" si="14"/>
        <v>25/06/2018.</v>
      </c>
      <c r="E99" s="5" t="s">
        <v>10</v>
      </c>
      <c r="F99" s="5" t="s">
        <v>383</v>
      </c>
      <c r="G99" s="5" t="s">
        <v>11</v>
      </c>
      <c r="H99" s="5">
        <v>123</v>
      </c>
      <c r="I99" s="5" t="s">
        <v>329</v>
      </c>
      <c r="J99" s="5" t="s">
        <v>384</v>
      </c>
      <c r="K99" s="6" t="s">
        <v>384</v>
      </c>
      <c r="L99" s="14"/>
      <c r="M99" s="15" t="s">
        <v>385</v>
      </c>
      <c r="N99" s="8">
        <f t="shared" si="7"/>
        <v>0</v>
      </c>
      <c r="O99" s="16"/>
    </row>
    <row r="100" spans="1:15" s="17" customFormat="1" ht="12.75" x14ac:dyDescent="0.2">
      <c r="A100" s="5">
        <f t="shared" si="17"/>
        <v>84</v>
      </c>
      <c r="B100" s="5" t="str">
        <f t="shared" si="12"/>
        <v>CO 372077,</v>
      </c>
      <c r="C100" s="5" t="str">
        <f t="shared" si="13"/>
        <v>GCN: CT03760</v>
      </c>
      <c r="D100" s="5" t="str">
        <f t="shared" si="14"/>
        <v>25/06/2018.</v>
      </c>
      <c r="E100" s="5" t="s">
        <v>10</v>
      </c>
      <c r="F100" s="5" t="s">
        <v>386</v>
      </c>
      <c r="G100" s="5" t="s">
        <v>11</v>
      </c>
      <c r="H100" s="5">
        <v>123</v>
      </c>
      <c r="I100" s="5" t="s">
        <v>329</v>
      </c>
      <c r="J100" s="5" t="s">
        <v>387</v>
      </c>
      <c r="K100" s="6" t="s">
        <v>387</v>
      </c>
      <c r="L100" s="14"/>
      <c r="M100" s="15" t="s">
        <v>388</v>
      </c>
      <c r="N100" s="8">
        <f t="shared" si="7"/>
        <v>0</v>
      </c>
      <c r="O100" s="16"/>
    </row>
    <row r="101" spans="1:15" s="17" customFormat="1" ht="12.75" x14ac:dyDescent="0.2">
      <c r="A101" s="5">
        <f t="shared" si="17"/>
        <v>85</v>
      </c>
      <c r="B101" s="5" t="str">
        <f t="shared" si="12"/>
        <v>CO 372078,</v>
      </c>
      <c r="C101" s="5" t="str">
        <f t="shared" si="13"/>
        <v>GCN: CT03761</v>
      </c>
      <c r="D101" s="5" t="str">
        <f t="shared" si="14"/>
        <v>25/06/2018.</v>
      </c>
      <c r="E101" s="5" t="s">
        <v>10</v>
      </c>
      <c r="F101" s="5" t="s">
        <v>389</v>
      </c>
      <c r="G101" s="5" t="s">
        <v>11</v>
      </c>
      <c r="H101" s="5">
        <v>123</v>
      </c>
      <c r="I101" s="5" t="s">
        <v>329</v>
      </c>
      <c r="J101" s="5" t="s">
        <v>390</v>
      </c>
      <c r="K101" s="6" t="s">
        <v>390</v>
      </c>
      <c r="L101" s="14"/>
      <c r="M101" s="15" t="s">
        <v>391</v>
      </c>
      <c r="N101" s="8">
        <f t="shared" si="7"/>
        <v>0</v>
      </c>
      <c r="O101" s="16"/>
    </row>
    <row r="102" spans="1:15" s="17" customFormat="1" ht="12.75" x14ac:dyDescent="0.2">
      <c r="A102" s="5">
        <f t="shared" si="17"/>
        <v>86</v>
      </c>
      <c r="B102" s="5" t="str">
        <f t="shared" si="12"/>
        <v>CO 372079,</v>
      </c>
      <c r="C102" s="5" t="str">
        <f t="shared" si="13"/>
        <v>GCN: CT03762</v>
      </c>
      <c r="D102" s="5" t="str">
        <f t="shared" si="14"/>
        <v>25/06/2018.</v>
      </c>
      <c r="E102" s="5" t="s">
        <v>10</v>
      </c>
      <c r="F102" s="5" t="s">
        <v>392</v>
      </c>
      <c r="G102" s="5" t="s">
        <v>11</v>
      </c>
      <c r="H102" s="5">
        <v>123</v>
      </c>
      <c r="I102" s="5" t="s">
        <v>329</v>
      </c>
      <c r="J102" s="5" t="s">
        <v>393</v>
      </c>
      <c r="K102" s="6" t="s">
        <v>393</v>
      </c>
      <c r="L102" s="14"/>
      <c r="M102" s="15" t="s">
        <v>394</v>
      </c>
      <c r="N102" s="8">
        <f t="shared" si="7"/>
        <v>0</v>
      </c>
      <c r="O102" s="16"/>
    </row>
    <row r="103" spans="1:15" s="17" customFormat="1" ht="12.75" x14ac:dyDescent="0.2">
      <c r="A103" s="5">
        <f t="shared" si="17"/>
        <v>87</v>
      </c>
      <c r="B103" s="5" t="str">
        <f t="shared" si="12"/>
        <v>CO 372080,</v>
      </c>
      <c r="C103" s="5" t="str">
        <f t="shared" si="13"/>
        <v>GCN: CT03763</v>
      </c>
      <c r="D103" s="5" t="str">
        <f t="shared" si="14"/>
        <v>25/06/2018.</v>
      </c>
      <c r="E103" s="5" t="s">
        <v>10</v>
      </c>
      <c r="F103" s="5" t="s">
        <v>395</v>
      </c>
      <c r="G103" s="5" t="s">
        <v>11</v>
      </c>
      <c r="H103" s="5">
        <v>123</v>
      </c>
      <c r="I103" s="5" t="s">
        <v>329</v>
      </c>
      <c r="J103" s="5" t="s">
        <v>396</v>
      </c>
      <c r="K103" s="6" t="s">
        <v>396</v>
      </c>
      <c r="L103" s="14"/>
      <c r="M103" s="15" t="s">
        <v>397</v>
      </c>
      <c r="N103" s="8">
        <f t="shared" si="7"/>
        <v>0</v>
      </c>
      <c r="O103" s="16"/>
    </row>
    <row r="104" spans="1:15" x14ac:dyDescent="0.25">
      <c r="A104" s="122" t="s">
        <v>398</v>
      </c>
      <c r="B104" s="122"/>
      <c r="C104" s="122"/>
      <c r="D104" s="122"/>
      <c r="E104" s="122"/>
      <c r="F104" s="122"/>
      <c r="G104" s="122"/>
      <c r="H104" s="20">
        <f>SUM(H81:H103)</f>
        <v>2460</v>
      </c>
      <c r="I104" s="11" t="e">
        <f>#REF!</f>
        <v>#REF!</v>
      </c>
      <c r="J104" s="12"/>
      <c r="K104" s="12"/>
      <c r="L104" s="12"/>
      <c r="M104" s="1"/>
      <c r="N104" s="8" t="e">
        <f t="shared" si="7"/>
        <v>#REF!</v>
      </c>
    </row>
    <row r="105" spans="1:15" ht="15.75" x14ac:dyDescent="0.25">
      <c r="A105" s="132" t="s">
        <v>399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4"/>
      <c r="M105" s="1"/>
      <c r="N105" s="8">
        <f t="shared" si="7"/>
        <v>0</v>
      </c>
    </row>
    <row r="106" spans="1:15" s="18" customFormat="1" ht="12.75" x14ac:dyDescent="0.2">
      <c r="A106" s="5">
        <f>A103+1</f>
        <v>88</v>
      </c>
      <c r="B106" s="5" t="str">
        <f t="shared" ref="B106:B128" si="18">MID(M106,79,10)</f>
        <v>CO 372114,</v>
      </c>
      <c r="C106" s="5" t="str">
        <f t="shared" ref="C106:C128" si="19">MID(M106,104,12)</f>
        <v>GCN: CT03797</v>
      </c>
      <c r="D106" s="5" t="str">
        <f t="shared" ref="D106:D128" si="20">MID(M106,146,11)</f>
        <v>25/06/2018.</v>
      </c>
      <c r="E106" s="5" t="s">
        <v>10</v>
      </c>
      <c r="F106" s="5" t="s">
        <v>401</v>
      </c>
      <c r="G106" s="5" t="s">
        <v>11</v>
      </c>
      <c r="H106" s="5">
        <v>108</v>
      </c>
      <c r="I106" s="5" t="s">
        <v>12</v>
      </c>
      <c r="J106" s="5" t="s">
        <v>402</v>
      </c>
      <c r="K106" s="6" t="s">
        <v>402</v>
      </c>
      <c r="L106" s="14"/>
      <c r="M106" s="15" t="s">
        <v>403</v>
      </c>
      <c r="N106" s="8">
        <f t="shared" si="7"/>
        <v>0</v>
      </c>
      <c r="O106" s="16"/>
    </row>
    <row r="107" spans="1:15" s="18" customFormat="1" ht="12.75" x14ac:dyDescent="0.2">
      <c r="A107" s="5">
        <f t="shared" ref="A107:A128" si="21">A106+1</f>
        <v>89</v>
      </c>
      <c r="B107" s="5" t="str">
        <f t="shared" si="18"/>
        <v>CO 372115,</v>
      </c>
      <c r="C107" s="5" t="str">
        <f t="shared" si="19"/>
        <v>GCN: CT03798</v>
      </c>
      <c r="D107" s="5" t="str">
        <f t="shared" si="20"/>
        <v>25/06/2018.</v>
      </c>
      <c r="E107" s="5" t="s">
        <v>10</v>
      </c>
      <c r="F107" s="5" t="s">
        <v>404</v>
      </c>
      <c r="G107" s="5" t="s">
        <v>11</v>
      </c>
      <c r="H107" s="5">
        <v>108</v>
      </c>
      <c r="I107" s="5" t="s">
        <v>12</v>
      </c>
      <c r="J107" s="5" t="s">
        <v>405</v>
      </c>
      <c r="K107" s="6" t="s">
        <v>405</v>
      </c>
      <c r="L107" s="14"/>
      <c r="M107" s="15" t="s">
        <v>406</v>
      </c>
      <c r="N107" s="8">
        <f t="shared" si="7"/>
        <v>0</v>
      </c>
      <c r="O107" s="16"/>
    </row>
    <row r="108" spans="1:15" s="18" customFormat="1" ht="12.75" x14ac:dyDescent="0.2">
      <c r="A108" s="5">
        <f t="shared" si="21"/>
        <v>90</v>
      </c>
      <c r="B108" s="5" t="str">
        <f t="shared" si="18"/>
        <v>CO 372116,</v>
      </c>
      <c r="C108" s="5" t="str">
        <f t="shared" si="19"/>
        <v>GCN: CT03799</v>
      </c>
      <c r="D108" s="5" t="str">
        <f t="shared" si="20"/>
        <v>25/06/2018.</v>
      </c>
      <c r="E108" s="5" t="s">
        <v>10</v>
      </c>
      <c r="F108" s="5" t="s">
        <v>407</v>
      </c>
      <c r="G108" s="5" t="s">
        <v>11</v>
      </c>
      <c r="H108" s="5">
        <v>108</v>
      </c>
      <c r="I108" s="5" t="s">
        <v>12</v>
      </c>
      <c r="J108" s="5" t="s">
        <v>408</v>
      </c>
      <c r="K108" s="6" t="s">
        <v>408</v>
      </c>
      <c r="L108" s="14"/>
      <c r="M108" s="15" t="s">
        <v>409</v>
      </c>
      <c r="N108" s="8">
        <f t="shared" si="7"/>
        <v>0</v>
      </c>
      <c r="O108" s="16"/>
    </row>
    <row r="109" spans="1:15" s="18" customFormat="1" ht="12.75" x14ac:dyDescent="0.2">
      <c r="A109" s="5">
        <f t="shared" si="21"/>
        <v>91</v>
      </c>
      <c r="B109" s="5" t="str">
        <f t="shared" si="18"/>
        <v>CO 372117,</v>
      </c>
      <c r="C109" s="5" t="str">
        <f t="shared" si="19"/>
        <v>GCN: CT03800</v>
      </c>
      <c r="D109" s="5" t="str">
        <f t="shared" si="20"/>
        <v>25/06/2018.</v>
      </c>
      <c r="E109" s="5" t="s">
        <v>10</v>
      </c>
      <c r="F109" s="5" t="s">
        <v>410</v>
      </c>
      <c r="G109" s="5" t="s">
        <v>11</v>
      </c>
      <c r="H109" s="5">
        <v>108</v>
      </c>
      <c r="I109" s="5" t="s">
        <v>12</v>
      </c>
      <c r="J109" s="5" t="s">
        <v>411</v>
      </c>
      <c r="K109" s="6" t="s">
        <v>411</v>
      </c>
      <c r="L109" s="14"/>
      <c r="M109" s="15" t="s">
        <v>412</v>
      </c>
      <c r="N109" s="8">
        <f t="shared" si="7"/>
        <v>0</v>
      </c>
      <c r="O109" s="16"/>
    </row>
    <row r="110" spans="1:15" s="18" customFormat="1" ht="12.75" x14ac:dyDescent="0.2">
      <c r="A110" s="5">
        <f t="shared" si="21"/>
        <v>92</v>
      </c>
      <c r="B110" s="5" t="str">
        <f t="shared" si="18"/>
        <v>CO 372118,</v>
      </c>
      <c r="C110" s="5" t="str">
        <f t="shared" si="19"/>
        <v>GCN: CT03801</v>
      </c>
      <c r="D110" s="5" t="str">
        <f t="shared" si="20"/>
        <v>25/06/2018.</v>
      </c>
      <c r="E110" s="5" t="s">
        <v>10</v>
      </c>
      <c r="F110" s="5" t="s">
        <v>413</v>
      </c>
      <c r="G110" s="5" t="s">
        <v>11</v>
      </c>
      <c r="H110" s="5">
        <v>108</v>
      </c>
      <c r="I110" s="5" t="s">
        <v>12</v>
      </c>
      <c r="J110" s="5" t="s">
        <v>414</v>
      </c>
      <c r="K110" s="6" t="s">
        <v>414</v>
      </c>
      <c r="L110" s="14"/>
      <c r="M110" s="15" t="s">
        <v>415</v>
      </c>
      <c r="N110" s="8">
        <f t="shared" si="7"/>
        <v>0</v>
      </c>
      <c r="O110" s="16"/>
    </row>
    <row r="111" spans="1:15" s="18" customFormat="1" ht="12.75" x14ac:dyDescent="0.2">
      <c r="A111" s="5">
        <f t="shared" si="21"/>
        <v>93</v>
      </c>
      <c r="B111" s="5" t="str">
        <f t="shared" si="18"/>
        <v>CO 372119,</v>
      </c>
      <c r="C111" s="5" t="str">
        <f t="shared" si="19"/>
        <v>GCN: CT03802</v>
      </c>
      <c r="D111" s="5" t="str">
        <f t="shared" si="20"/>
        <v>25/06/2018.</v>
      </c>
      <c r="E111" s="5" t="s">
        <v>10</v>
      </c>
      <c r="F111" s="5" t="s">
        <v>416</v>
      </c>
      <c r="G111" s="5" t="s">
        <v>11</v>
      </c>
      <c r="H111" s="5">
        <v>108</v>
      </c>
      <c r="I111" s="5" t="s">
        <v>12</v>
      </c>
      <c r="J111" s="5" t="s">
        <v>417</v>
      </c>
      <c r="K111" s="6" t="s">
        <v>417</v>
      </c>
      <c r="L111" s="14"/>
      <c r="M111" s="15" t="s">
        <v>418</v>
      </c>
      <c r="N111" s="8">
        <f t="shared" si="7"/>
        <v>0</v>
      </c>
      <c r="O111" s="16"/>
    </row>
    <row r="112" spans="1:15" s="18" customFormat="1" ht="12.75" x14ac:dyDescent="0.2">
      <c r="A112" s="5">
        <f t="shared" si="21"/>
        <v>94</v>
      </c>
      <c r="B112" s="5" t="str">
        <f t="shared" si="18"/>
        <v>CO 372120,</v>
      </c>
      <c r="C112" s="5" t="str">
        <f t="shared" si="19"/>
        <v>GCN: CT03803</v>
      </c>
      <c r="D112" s="5" t="str">
        <f t="shared" si="20"/>
        <v>25/06/2018.</v>
      </c>
      <c r="E112" s="5" t="s">
        <v>10</v>
      </c>
      <c r="F112" s="5" t="s">
        <v>419</v>
      </c>
      <c r="G112" s="5" t="s">
        <v>11</v>
      </c>
      <c r="H112" s="5">
        <v>108</v>
      </c>
      <c r="I112" s="5" t="s">
        <v>12</v>
      </c>
      <c r="J112" s="5" t="s">
        <v>420</v>
      </c>
      <c r="K112" s="6" t="s">
        <v>420</v>
      </c>
      <c r="L112" s="14"/>
      <c r="M112" s="15" t="s">
        <v>421</v>
      </c>
      <c r="N112" s="8">
        <f t="shared" si="7"/>
        <v>0</v>
      </c>
      <c r="O112" s="16"/>
    </row>
    <row r="113" spans="1:15" s="18" customFormat="1" ht="12.75" x14ac:dyDescent="0.2">
      <c r="A113" s="5">
        <f t="shared" si="21"/>
        <v>95</v>
      </c>
      <c r="B113" s="5" t="str">
        <f t="shared" si="18"/>
        <v>CO 372121,</v>
      </c>
      <c r="C113" s="5" t="str">
        <f t="shared" si="19"/>
        <v>GCN: CT03804</v>
      </c>
      <c r="D113" s="5" t="str">
        <f t="shared" si="20"/>
        <v>25/06/2018.</v>
      </c>
      <c r="E113" s="5" t="s">
        <v>10</v>
      </c>
      <c r="F113" s="5" t="s">
        <v>422</v>
      </c>
      <c r="G113" s="5" t="s">
        <v>11</v>
      </c>
      <c r="H113" s="5">
        <v>108</v>
      </c>
      <c r="I113" s="5" t="s">
        <v>12</v>
      </c>
      <c r="J113" s="5" t="s">
        <v>423</v>
      </c>
      <c r="K113" s="6" t="s">
        <v>423</v>
      </c>
      <c r="L113" s="14"/>
      <c r="M113" s="15" t="s">
        <v>424</v>
      </c>
      <c r="N113" s="8">
        <f t="shared" si="7"/>
        <v>0</v>
      </c>
      <c r="O113" s="16"/>
    </row>
    <row r="114" spans="1:15" s="18" customFormat="1" ht="12.75" x14ac:dyDescent="0.2">
      <c r="A114" s="5">
        <f t="shared" si="21"/>
        <v>96</v>
      </c>
      <c r="B114" s="5" t="str">
        <f t="shared" si="18"/>
        <v>CO 372122,</v>
      </c>
      <c r="C114" s="5" t="str">
        <f t="shared" si="19"/>
        <v>GCN: CT03805</v>
      </c>
      <c r="D114" s="5" t="str">
        <f t="shared" si="20"/>
        <v>25/06/2018.</v>
      </c>
      <c r="E114" s="5" t="s">
        <v>10</v>
      </c>
      <c r="F114" s="5" t="s">
        <v>425</v>
      </c>
      <c r="G114" s="5" t="s">
        <v>11</v>
      </c>
      <c r="H114" s="5">
        <v>108</v>
      </c>
      <c r="I114" s="5" t="s">
        <v>12</v>
      </c>
      <c r="J114" s="5" t="s">
        <v>426</v>
      </c>
      <c r="K114" s="6" t="s">
        <v>426</v>
      </c>
      <c r="L114" s="14"/>
      <c r="M114" s="15" t="s">
        <v>427</v>
      </c>
      <c r="N114" s="8">
        <f t="shared" si="7"/>
        <v>0</v>
      </c>
      <c r="O114" s="16"/>
    </row>
    <row r="115" spans="1:15" s="18" customFormat="1" ht="12.75" x14ac:dyDescent="0.2">
      <c r="A115" s="5">
        <f t="shared" si="21"/>
        <v>97</v>
      </c>
      <c r="B115" s="5" t="str">
        <f t="shared" si="18"/>
        <v>CO 372123,</v>
      </c>
      <c r="C115" s="5" t="str">
        <f t="shared" si="19"/>
        <v>GCN: CT03806</v>
      </c>
      <c r="D115" s="5" t="str">
        <f t="shared" si="20"/>
        <v>25/06/2018.</v>
      </c>
      <c r="E115" s="5" t="s">
        <v>10</v>
      </c>
      <c r="F115" s="5" t="s">
        <v>428</v>
      </c>
      <c r="G115" s="5" t="s">
        <v>11</v>
      </c>
      <c r="H115" s="5">
        <v>157.1</v>
      </c>
      <c r="I115" s="5">
        <v>157.1</v>
      </c>
      <c r="J115" s="5" t="s">
        <v>429</v>
      </c>
      <c r="K115" s="6" t="s">
        <v>429</v>
      </c>
      <c r="L115" s="14"/>
      <c r="M115" s="15" t="s">
        <v>430</v>
      </c>
      <c r="N115" s="8">
        <f t="shared" si="7"/>
        <v>0</v>
      </c>
      <c r="O115" s="16"/>
    </row>
    <row r="116" spans="1:15" s="18" customFormat="1" ht="12.75" x14ac:dyDescent="0.2">
      <c r="A116" s="5">
        <f t="shared" si="21"/>
        <v>98</v>
      </c>
      <c r="B116" s="5" t="str">
        <f t="shared" si="18"/>
        <v>CO 372124,</v>
      </c>
      <c r="C116" s="5" t="str">
        <f t="shared" si="19"/>
        <v>GCN: CT03807</v>
      </c>
      <c r="D116" s="5" t="str">
        <f t="shared" si="20"/>
        <v>25/06/2018.</v>
      </c>
      <c r="E116" s="5" t="s">
        <v>10</v>
      </c>
      <c r="F116" s="5" t="s">
        <v>431</v>
      </c>
      <c r="G116" s="5" t="s">
        <v>11</v>
      </c>
      <c r="H116" s="5">
        <v>107.8</v>
      </c>
      <c r="I116" s="5">
        <v>107.8</v>
      </c>
      <c r="J116" s="5" t="s">
        <v>432</v>
      </c>
      <c r="K116" s="6" t="s">
        <v>432</v>
      </c>
      <c r="L116" s="14"/>
      <c r="M116" s="15" t="s">
        <v>433</v>
      </c>
      <c r="N116" s="8">
        <f t="shared" si="7"/>
        <v>0</v>
      </c>
      <c r="O116" s="16"/>
    </row>
    <row r="117" spans="1:15" s="18" customFormat="1" ht="12.75" x14ac:dyDescent="0.2">
      <c r="A117" s="5">
        <f t="shared" si="21"/>
        <v>99</v>
      </c>
      <c r="B117" s="5" t="str">
        <f t="shared" si="18"/>
        <v>CO 372125,</v>
      </c>
      <c r="C117" s="5" t="str">
        <f t="shared" si="19"/>
        <v>GCN: CT03808</v>
      </c>
      <c r="D117" s="5" t="str">
        <f t="shared" si="20"/>
        <v>25/06/2018.</v>
      </c>
      <c r="E117" s="5" t="s">
        <v>10</v>
      </c>
      <c r="F117" s="5" t="s">
        <v>434</v>
      </c>
      <c r="G117" s="5" t="s">
        <v>11</v>
      </c>
      <c r="H117" s="5">
        <v>107.8</v>
      </c>
      <c r="I117" s="5">
        <v>107.8</v>
      </c>
      <c r="J117" s="5" t="s">
        <v>435</v>
      </c>
      <c r="K117" s="6" t="s">
        <v>435</v>
      </c>
      <c r="L117" s="14"/>
      <c r="M117" s="15" t="s">
        <v>436</v>
      </c>
      <c r="N117" s="8">
        <f t="shared" si="7"/>
        <v>0</v>
      </c>
      <c r="O117" s="16"/>
    </row>
    <row r="118" spans="1:15" s="18" customFormat="1" ht="12.75" x14ac:dyDescent="0.2">
      <c r="A118" s="5">
        <f t="shared" si="21"/>
        <v>100</v>
      </c>
      <c r="B118" s="5" t="str">
        <f t="shared" si="18"/>
        <v>CO 372126,</v>
      </c>
      <c r="C118" s="5" t="str">
        <f t="shared" si="19"/>
        <v>GCN: CT03809</v>
      </c>
      <c r="D118" s="5" t="str">
        <f t="shared" si="20"/>
        <v>25/06/2018.</v>
      </c>
      <c r="E118" s="5" t="s">
        <v>10</v>
      </c>
      <c r="F118" s="5" t="s">
        <v>437</v>
      </c>
      <c r="G118" s="5" t="s">
        <v>11</v>
      </c>
      <c r="H118" s="5">
        <v>107.8</v>
      </c>
      <c r="I118" s="5">
        <v>107.8</v>
      </c>
      <c r="J118" s="5" t="s">
        <v>438</v>
      </c>
      <c r="K118" s="6" t="s">
        <v>438</v>
      </c>
      <c r="L118" s="14"/>
      <c r="M118" s="15" t="s">
        <v>439</v>
      </c>
      <c r="N118" s="8">
        <f t="shared" si="7"/>
        <v>0</v>
      </c>
      <c r="O118" s="16"/>
    </row>
    <row r="119" spans="1:15" s="18" customFormat="1" ht="12.75" x14ac:dyDescent="0.2">
      <c r="A119" s="5">
        <f t="shared" si="21"/>
        <v>101</v>
      </c>
      <c r="B119" s="5" t="str">
        <f t="shared" si="18"/>
        <v>CO 372127,</v>
      </c>
      <c r="C119" s="5" t="str">
        <f t="shared" si="19"/>
        <v>GCN: CT03810</v>
      </c>
      <c r="D119" s="5" t="str">
        <f t="shared" si="20"/>
        <v>25/06/2018.</v>
      </c>
      <c r="E119" s="5" t="s">
        <v>10</v>
      </c>
      <c r="F119" s="5" t="s">
        <v>440</v>
      </c>
      <c r="G119" s="5" t="s">
        <v>11</v>
      </c>
      <c r="H119" s="5">
        <v>157.1</v>
      </c>
      <c r="I119" s="5">
        <v>157.1</v>
      </c>
      <c r="J119" s="5" t="s">
        <v>441</v>
      </c>
      <c r="K119" s="6" t="s">
        <v>441</v>
      </c>
      <c r="L119" s="14"/>
      <c r="M119" s="15" t="s">
        <v>442</v>
      </c>
      <c r="N119" s="8">
        <f t="shared" si="7"/>
        <v>0</v>
      </c>
      <c r="O119" s="16"/>
    </row>
    <row r="120" spans="1:15" s="18" customFormat="1" ht="12.75" x14ac:dyDescent="0.2">
      <c r="A120" s="5">
        <f t="shared" si="21"/>
        <v>102</v>
      </c>
      <c r="B120" s="5" t="str">
        <f t="shared" si="18"/>
        <v>CO 372128,</v>
      </c>
      <c r="C120" s="5" t="str">
        <f t="shared" si="19"/>
        <v>GCN: CT03811</v>
      </c>
      <c r="D120" s="5" t="str">
        <f t="shared" si="20"/>
        <v>25/06/2018.</v>
      </c>
      <c r="E120" s="5" t="s">
        <v>10</v>
      </c>
      <c r="F120" s="5" t="s">
        <v>443</v>
      </c>
      <c r="G120" s="5" t="s">
        <v>11</v>
      </c>
      <c r="H120" s="5">
        <v>108</v>
      </c>
      <c r="I120" s="5" t="s">
        <v>12</v>
      </c>
      <c r="J120" s="5" t="s">
        <v>444</v>
      </c>
      <c r="K120" s="6" t="s">
        <v>444</v>
      </c>
      <c r="L120" s="14"/>
      <c r="M120" s="15" t="s">
        <v>445</v>
      </c>
      <c r="N120" s="8">
        <f t="shared" si="7"/>
        <v>0</v>
      </c>
      <c r="O120" s="16"/>
    </row>
    <row r="121" spans="1:15" s="18" customFormat="1" ht="12.75" x14ac:dyDescent="0.2">
      <c r="A121" s="5">
        <f t="shared" si="21"/>
        <v>103</v>
      </c>
      <c r="B121" s="5" t="str">
        <f t="shared" si="18"/>
        <v>CO 372129,</v>
      </c>
      <c r="C121" s="5" t="str">
        <f t="shared" si="19"/>
        <v>GCN: CT03812</v>
      </c>
      <c r="D121" s="5" t="str">
        <f t="shared" si="20"/>
        <v>25/06/2018.</v>
      </c>
      <c r="E121" s="5" t="s">
        <v>10</v>
      </c>
      <c r="F121" s="5" t="s">
        <v>446</v>
      </c>
      <c r="G121" s="5" t="s">
        <v>11</v>
      </c>
      <c r="H121" s="5">
        <v>108</v>
      </c>
      <c r="I121" s="5" t="s">
        <v>12</v>
      </c>
      <c r="J121" s="5" t="s">
        <v>447</v>
      </c>
      <c r="K121" s="6" t="s">
        <v>447</v>
      </c>
      <c r="L121" s="14"/>
      <c r="M121" s="15" t="s">
        <v>448</v>
      </c>
      <c r="N121" s="8">
        <f t="shared" si="7"/>
        <v>0</v>
      </c>
      <c r="O121" s="16"/>
    </row>
    <row r="122" spans="1:15" s="18" customFormat="1" ht="12.75" x14ac:dyDescent="0.2">
      <c r="A122" s="5">
        <f t="shared" si="21"/>
        <v>104</v>
      </c>
      <c r="B122" s="5" t="str">
        <f t="shared" si="18"/>
        <v>CO 372130,</v>
      </c>
      <c r="C122" s="5" t="str">
        <f t="shared" si="19"/>
        <v>GCN: CT03813</v>
      </c>
      <c r="D122" s="5" t="str">
        <f t="shared" si="20"/>
        <v>25/06/2018.</v>
      </c>
      <c r="E122" s="5" t="s">
        <v>10</v>
      </c>
      <c r="F122" s="5" t="s">
        <v>449</v>
      </c>
      <c r="G122" s="5" t="s">
        <v>11</v>
      </c>
      <c r="H122" s="5">
        <v>108</v>
      </c>
      <c r="I122" s="5" t="s">
        <v>12</v>
      </c>
      <c r="J122" s="5" t="s">
        <v>450</v>
      </c>
      <c r="K122" s="6" t="s">
        <v>450</v>
      </c>
      <c r="L122" s="14"/>
      <c r="M122" s="15" t="s">
        <v>451</v>
      </c>
      <c r="N122" s="8">
        <f t="shared" si="7"/>
        <v>0</v>
      </c>
      <c r="O122" s="16"/>
    </row>
    <row r="123" spans="1:15" s="18" customFormat="1" ht="12.75" x14ac:dyDescent="0.2">
      <c r="A123" s="5">
        <f t="shared" si="21"/>
        <v>105</v>
      </c>
      <c r="B123" s="5" t="str">
        <f t="shared" si="18"/>
        <v>CO 372131,</v>
      </c>
      <c r="C123" s="5" t="str">
        <f t="shared" si="19"/>
        <v>GCN: CT03814</v>
      </c>
      <c r="D123" s="5" t="str">
        <f t="shared" si="20"/>
        <v>25/06/2018.</v>
      </c>
      <c r="E123" s="5" t="s">
        <v>10</v>
      </c>
      <c r="F123" s="5" t="s">
        <v>452</v>
      </c>
      <c r="G123" s="5" t="s">
        <v>11</v>
      </c>
      <c r="H123" s="5">
        <v>108</v>
      </c>
      <c r="I123" s="5" t="s">
        <v>12</v>
      </c>
      <c r="J123" s="5" t="s">
        <v>453</v>
      </c>
      <c r="K123" s="6" t="s">
        <v>453</v>
      </c>
      <c r="L123" s="14"/>
      <c r="M123" s="15" t="s">
        <v>454</v>
      </c>
      <c r="N123" s="8">
        <f t="shared" si="7"/>
        <v>0</v>
      </c>
      <c r="O123" s="16"/>
    </row>
    <row r="124" spans="1:15" s="18" customFormat="1" ht="12.75" x14ac:dyDescent="0.2">
      <c r="A124" s="5">
        <f t="shared" si="21"/>
        <v>106</v>
      </c>
      <c r="B124" s="5" t="str">
        <f t="shared" si="18"/>
        <v>CO 372132,</v>
      </c>
      <c r="C124" s="5" t="str">
        <f t="shared" si="19"/>
        <v>GCN: CT03815</v>
      </c>
      <c r="D124" s="5" t="str">
        <f t="shared" si="20"/>
        <v>25/06/2018.</v>
      </c>
      <c r="E124" s="5" t="s">
        <v>10</v>
      </c>
      <c r="F124" s="5" t="s">
        <v>455</v>
      </c>
      <c r="G124" s="5" t="s">
        <v>11</v>
      </c>
      <c r="H124" s="5">
        <v>108</v>
      </c>
      <c r="I124" s="5" t="s">
        <v>12</v>
      </c>
      <c r="J124" s="5" t="s">
        <v>456</v>
      </c>
      <c r="K124" s="6" t="s">
        <v>456</v>
      </c>
      <c r="L124" s="14"/>
      <c r="M124" s="15" t="s">
        <v>457</v>
      </c>
      <c r="N124" s="8">
        <f t="shared" si="7"/>
        <v>0</v>
      </c>
      <c r="O124" s="16"/>
    </row>
    <row r="125" spans="1:15" s="18" customFormat="1" ht="12.75" x14ac:dyDescent="0.2">
      <c r="A125" s="5">
        <f t="shared" si="21"/>
        <v>107</v>
      </c>
      <c r="B125" s="5" t="str">
        <f t="shared" si="18"/>
        <v>CO 372133,</v>
      </c>
      <c r="C125" s="5" t="str">
        <f t="shared" si="19"/>
        <v>GCN: CT03816</v>
      </c>
      <c r="D125" s="5" t="str">
        <f t="shared" si="20"/>
        <v>25/06/2018.</v>
      </c>
      <c r="E125" s="5" t="s">
        <v>10</v>
      </c>
      <c r="F125" s="5" t="s">
        <v>458</v>
      </c>
      <c r="G125" s="5" t="s">
        <v>11</v>
      </c>
      <c r="H125" s="5">
        <v>108</v>
      </c>
      <c r="I125" s="5" t="s">
        <v>12</v>
      </c>
      <c r="J125" s="5" t="s">
        <v>459</v>
      </c>
      <c r="K125" s="6" t="s">
        <v>459</v>
      </c>
      <c r="L125" s="14"/>
      <c r="M125" s="15" t="s">
        <v>460</v>
      </c>
      <c r="N125" s="8">
        <f t="shared" si="7"/>
        <v>0</v>
      </c>
      <c r="O125" s="16"/>
    </row>
    <row r="126" spans="1:15" s="18" customFormat="1" ht="12.75" x14ac:dyDescent="0.2">
      <c r="A126" s="5">
        <f t="shared" si="21"/>
        <v>108</v>
      </c>
      <c r="B126" s="5" t="str">
        <f t="shared" si="18"/>
        <v>CO 372134,</v>
      </c>
      <c r="C126" s="5" t="str">
        <f t="shared" si="19"/>
        <v>GCN: CT03817</v>
      </c>
      <c r="D126" s="5" t="str">
        <f t="shared" si="20"/>
        <v>25/06/2018.</v>
      </c>
      <c r="E126" s="5" t="s">
        <v>10</v>
      </c>
      <c r="F126" s="5" t="s">
        <v>461</v>
      </c>
      <c r="G126" s="5" t="s">
        <v>11</v>
      </c>
      <c r="H126" s="5">
        <v>108</v>
      </c>
      <c r="I126" s="5" t="s">
        <v>12</v>
      </c>
      <c r="J126" s="5" t="s">
        <v>462</v>
      </c>
      <c r="K126" s="6" t="s">
        <v>462</v>
      </c>
      <c r="L126" s="14"/>
      <c r="M126" s="15" t="s">
        <v>463</v>
      </c>
      <c r="N126" s="8">
        <f t="shared" si="7"/>
        <v>0</v>
      </c>
      <c r="O126" s="16"/>
    </row>
    <row r="127" spans="1:15" s="18" customFormat="1" ht="12.75" x14ac:dyDescent="0.2">
      <c r="A127" s="5">
        <f t="shared" si="21"/>
        <v>109</v>
      </c>
      <c r="B127" s="5" t="str">
        <f t="shared" si="18"/>
        <v>CO 372135,</v>
      </c>
      <c r="C127" s="5" t="str">
        <f t="shared" si="19"/>
        <v>GCN: CT03818</v>
      </c>
      <c r="D127" s="5" t="str">
        <f t="shared" si="20"/>
        <v>25/06/2018.</v>
      </c>
      <c r="E127" s="5" t="s">
        <v>10</v>
      </c>
      <c r="F127" s="5" t="s">
        <v>464</v>
      </c>
      <c r="G127" s="5" t="s">
        <v>11</v>
      </c>
      <c r="H127" s="5">
        <v>108</v>
      </c>
      <c r="I127" s="5" t="s">
        <v>12</v>
      </c>
      <c r="J127" s="5" t="s">
        <v>465</v>
      </c>
      <c r="K127" s="6" t="s">
        <v>465</v>
      </c>
      <c r="L127" s="14"/>
      <c r="M127" s="15" t="s">
        <v>466</v>
      </c>
      <c r="N127" s="8">
        <f t="shared" si="7"/>
        <v>0</v>
      </c>
      <c r="O127" s="16"/>
    </row>
    <row r="128" spans="1:15" s="18" customFormat="1" ht="12.75" x14ac:dyDescent="0.2">
      <c r="A128" s="5">
        <f t="shared" si="21"/>
        <v>110</v>
      </c>
      <c r="B128" s="5" t="str">
        <f t="shared" si="18"/>
        <v>CO 372136,</v>
      </c>
      <c r="C128" s="5" t="str">
        <f t="shared" si="19"/>
        <v>GCN: CT03819</v>
      </c>
      <c r="D128" s="5" t="str">
        <f t="shared" si="20"/>
        <v>25/06/2018.</v>
      </c>
      <c r="E128" s="5" t="s">
        <v>10</v>
      </c>
      <c r="F128" s="5" t="s">
        <v>400</v>
      </c>
      <c r="G128" s="5" t="s">
        <v>11</v>
      </c>
      <c r="H128" s="5">
        <v>108</v>
      </c>
      <c r="I128" s="5" t="s">
        <v>12</v>
      </c>
      <c r="J128" s="5" t="s">
        <v>467</v>
      </c>
      <c r="K128" s="6" t="s">
        <v>467</v>
      </c>
      <c r="L128" s="14"/>
      <c r="M128" s="15" t="s">
        <v>468</v>
      </c>
      <c r="N128" s="8">
        <f t="shared" ref="N128:N191" si="22">H128-I128</f>
        <v>0</v>
      </c>
      <c r="O128" s="16"/>
    </row>
    <row r="129" spans="1:15" x14ac:dyDescent="0.25">
      <c r="A129" s="122" t="s">
        <v>554</v>
      </c>
      <c r="B129" s="122"/>
      <c r="C129" s="122"/>
      <c r="D129" s="122"/>
      <c r="E129" s="122"/>
      <c r="F129" s="122"/>
      <c r="G129" s="122"/>
      <c r="H129" s="20">
        <f>SUM(H106:H128)</f>
        <v>2581.5999999999995</v>
      </c>
      <c r="I129" s="11" t="e">
        <f>#REF!</f>
        <v>#REF!</v>
      </c>
      <c r="J129" s="12"/>
      <c r="K129" s="12"/>
      <c r="L129" s="12"/>
      <c r="M129" s="1"/>
      <c r="N129" s="8" t="e">
        <f t="shared" si="22"/>
        <v>#REF!</v>
      </c>
    </row>
    <row r="130" spans="1:15" ht="15.75" x14ac:dyDescent="0.25">
      <c r="A130" s="132" t="s">
        <v>469</v>
      </c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4"/>
      <c r="M130" s="1"/>
      <c r="N130" s="8">
        <f t="shared" si="22"/>
        <v>0</v>
      </c>
    </row>
    <row r="131" spans="1:15" s="18" customFormat="1" ht="12.75" x14ac:dyDescent="0.2">
      <c r="A131" s="5">
        <f>A128+1</f>
        <v>111</v>
      </c>
      <c r="B131" s="5" t="str">
        <f t="shared" ref="B131:B157" si="23">MID(M131,79,10)</f>
        <v>CO 372084,</v>
      </c>
      <c r="C131" s="5" t="str">
        <f t="shared" ref="C131:C157" si="24">MID(M131,104,12)</f>
        <v>GCN: CT03767</v>
      </c>
      <c r="D131" s="5" t="str">
        <f t="shared" ref="D131:D157" si="25">MID(M131,146,11)</f>
        <v>25/06/2018.</v>
      </c>
      <c r="E131" s="5" t="s">
        <v>10</v>
      </c>
      <c r="F131" s="5" t="s">
        <v>470</v>
      </c>
      <c r="G131" s="5" t="s">
        <v>11</v>
      </c>
      <c r="H131" s="5">
        <v>198</v>
      </c>
      <c r="I131" s="5" t="s">
        <v>400</v>
      </c>
      <c r="J131" s="5" t="s">
        <v>471</v>
      </c>
      <c r="K131" s="6" t="s">
        <v>471</v>
      </c>
      <c r="L131" s="14"/>
      <c r="M131" s="15" t="s">
        <v>472</v>
      </c>
      <c r="N131" s="8">
        <f t="shared" si="22"/>
        <v>0</v>
      </c>
      <c r="O131" s="16"/>
    </row>
    <row r="132" spans="1:15" s="18" customFormat="1" ht="12.75" x14ac:dyDescent="0.2">
      <c r="A132" s="5">
        <f t="shared" ref="A132:A157" si="26">A131+1</f>
        <v>112</v>
      </c>
      <c r="B132" s="5" t="str">
        <f t="shared" si="23"/>
        <v>CO 372085,</v>
      </c>
      <c r="C132" s="5" t="str">
        <f t="shared" si="24"/>
        <v>GCN: CT03768</v>
      </c>
      <c r="D132" s="5" t="str">
        <f t="shared" si="25"/>
        <v>25/06/2018.</v>
      </c>
      <c r="E132" s="5" t="s">
        <v>10</v>
      </c>
      <c r="F132" s="5" t="s">
        <v>473</v>
      </c>
      <c r="G132" s="5" t="s">
        <v>11</v>
      </c>
      <c r="H132" s="5">
        <v>135</v>
      </c>
      <c r="I132" s="5" t="s">
        <v>374</v>
      </c>
      <c r="J132" s="5" t="s">
        <v>474</v>
      </c>
      <c r="K132" s="6" t="s">
        <v>474</v>
      </c>
      <c r="L132" s="14"/>
      <c r="M132" s="15" t="s">
        <v>475</v>
      </c>
      <c r="N132" s="8">
        <f t="shared" si="22"/>
        <v>0</v>
      </c>
      <c r="O132" s="16"/>
    </row>
    <row r="133" spans="1:15" s="18" customFormat="1" ht="12.75" x14ac:dyDescent="0.2">
      <c r="A133" s="5">
        <f t="shared" si="26"/>
        <v>113</v>
      </c>
      <c r="B133" s="5" t="str">
        <f t="shared" si="23"/>
        <v>CO 372086,</v>
      </c>
      <c r="C133" s="5" t="str">
        <f t="shared" si="24"/>
        <v>GCN: CT03769</v>
      </c>
      <c r="D133" s="5" t="str">
        <f t="shared" si="25"/>
        <v>25/06/2018.</v>
      </c>
      <c r="E133" s="5" t="s">
        <v>10</v>
      </c>
      <c r="F133" s="5" t="s">
        <v>476</v>
      </c>
      <c r="G133" s="5" t="s">
        <v>11</v>
      </c>
      <c r="H133" s="5">
        <v>108</v>
      </c>
      <c r="I133" s="5" t="s">
        <v>12</v>
      </c>
      <c r="J133" s="5" t="s">
        <v>477</v>
      </c>
      <c r="K133" s="6" t="s">
        <v>477</v>
      </c>
      <c r="L133" s="14"/>
      <c r="M133" s="15" t="s">
        <v>478</v>
      </c>
      <c r="N133" s="8">
        <f t="shared" si="22"/>
        <v>0</v>
      </c>
      <c r="O133" s="16"/>
    </row>
    <row r="134" spans="1:15" s="18" customFormat="1" ht="12.75" x14ac:dyDescent="0.2">
      <c r="A134" s="5">
        <f t="shared" si="26"/>
        <v>114</v>
      </c>
      <c r="B134" s="5" t="str">
        <f t="shared" si="23"/>
        <v>CO 372087,</v>
      </c>
      <c r="C134" s="5" t="str">
        <f t="shared" si="24"/>
        <v>GCN: CT03770</v>
      </c>
      <c r="D134" s="5" t="str">
        <f t="shared" si="25"/>
        <v>25/06/2018.</v>
      </c>
      <c r="E134" s="5" t="s">
        <v>10</v>
      </c>
      <c r="F134" s="5" t="s">
        <v>479</v>
      </c>
      <c r="G134" s="5" t="s">
        <v>11</v>
      </c>
      <c r="H134" s="5">
        <v>108</v>
      </c>
      <c r="I134" s="5" t="s">
        <v>12</v>
      </c>
      <c r="J134" s="5" t="s">
        <v>480</v>
      </c>
      <c r="K134" s="6" t="s">
        <v>480</v>
      </c>
      <c r="L134" s="14"/>
      <c r="M134" s="15" t="s">
        <v>481</v>
      </c>
      <c r="N134" s="8">
        <f t="shared" si="22"/>
        <v>0</v>
      </c>
      <c r="O134" s="16"/>
    </row>
    <row r="135" spans="1:15" s="18" customFormat="1" ht="12.75" x14ac:dyDescent="0.2">
      <c r="A135" s="5">
        <f t="shared" si="26"/>
        <v>115</v>
      </c>
      <c r="B135" s="5" t="str">
        <f t="shared" si="23"/>
        <v>CO 372088,</v>
      </c>
      <c r="C135" s="5" t="str">
        <f t="shared" si="24"/>
        <v>GCN: CT03771</v>
      </c>
      <c r="D135" s="5" t="str">
        <f t="shared" si="25"/>
        <v>25/06/2018.</v>
      </c>
      <c r="E135" s="5" t="s">
        <v>10</v>
      </c>
      <c r="F135" s="5" t="s">
        <v>482</v>
      </c>
      <c r="G135" s="5" t="s">
        <v>11</v>
      </c>
      <c r="H135" s="5">
        <v>108</v>
      </c>
      <c r="I135" s="5" t="s">
        <v>12</v>
      </c>
      <c r="J135" s="5" t="s">
        <v>483</v>
      </c>
      <c r="K135" s="6" t="s">
        <v>483</v>
      </c>
      <c r="L135" s="14"/>
      <c r="M135" s="15" t="s">
        <v>484</v>
      </c>
      <c r="N135" s="8">
        <f t="shared" si="22"/>
        <v>0</v>
      </c>
      <c r="O135" s="16"/>
    </row>
    <row r="136" spans="1:15" s="18" customFormat="1" ht="12.75" x14ac:dyDescent="0.2">
      <c r="A136" s="5">
        <f t="shared" si="26"/>
        <v>116</v>
      </c>
      <c r="B136" s="5" t="str">
        <f t="shared" si="23"/>
        <v>CO 372089,</v>
      </c>
      <c r="C136" s="5" t="str">
        <f t="shared" si="24"/>
        <v>GCN: CT03772</v>
      </c>
      <c r="D136" s="5" t="str">
        <f t="shared" si="25"/>
        <v>25/06/2018.</v>
      </c>
      <c r="E136" s="5" t="s">
        <v>10</v>
      </c>
      <c r="F136" s="5" t="s">
        <v>485</v>
      </c>
      <c r="G136" s="5" t="s">
        <v>11</v>
      </c>
      <c r="H136" s="5">
        <v>108</v>
      </c>
      <c r="I136" s="5" t="s">
        <v>12</v>
      </c>
      <c r="J136" s="5" t="s">
        <v>486</v>
      </c>
      <c r="K136" s="6" t="s">
        <v>486</v>
      </c>
      <c r="L136" s="14"/>
      <c r="M136" s="15" t="s">
        <v>487</v>
      </c>
      <c r="N136" s="8">
        <f t="shared" si="22"/>
        <v>0</v>
      </c>
      <c r="O136" s="16"/>
    </row>
    <row r="137" spans="1:15" s="18" customFormat="1" ht="12.75" x14ac:dyDescent="0.2">
      <c r="A137" s="5">
        <f t="shared" si="26"/>
        <v>117</v>
      </c>
      <c r="B137" s="5" t="str">
        <f t="shared" si="23"/>
        <v>CO 372090,</v>
      </c>
      <c r="C137" s="5" t="str">
        <f t="shared" si="24"/>
        <v>GCN: CT03773</v>
      </c>
      <c r="D137" s="5" t="str">
        <f t="shared" si="25"/>
        <v>25/06/2018.</v>
      </c>
      <c r="E137" s="5" t="s">
        <v>10</v>
      </c>
      <c r="F137" s="5" t="s">
        <v>488</v>
      </c>
      <c r="G137" s="5" t="s">
        <v>11</v>
      </c>
      <c r="H137" s="5">
        <v>108</v>
      </c>
      <c r="I137" s="5" t="s">
        <v>12</v>
      </c>
      <c r="J137" s="5" t="s">
        <v>489</v>
      </c>
      <c r="K137" s="6" t="s">
        <v>489</v>
      </c>
      <c r="L137" s="14"/>
      <c r="M137" s="15" t="s">
        <v>490</v>
      </c>
      <c r="N137" s="8">
        <f t="shared" si="22"/>
        <v>0</v>
      </c>
      <c r="O137" s="16"/>
    </row>
    <row r="138" spans="1:15" s="18" customFormat="1" ht="12.75" x14ac:dyDescent="0.2">
      <c r="A138" s="5">
        <f t="shared" si="26"/>
        <v>118</v>
      </c>
      <c r="B138" s="5" t="str">
        <f t="shared" si="23"/>
        <v>CO 372091,</v>
      </c>
      <c r="C138" s="5" t="str">
        <f t="shared" si="24"/>
        <v>GCN: CT03774</v>
      </c>
      <c r="D138" s="5" t="str">
        <f t="shared" si="25"/>
        <v>25/06/2018.</v>
      </c>
      <c r="E138" s="5" t="s">
        <v>10</v>
      </c>
      <c r="F138" s="5" t="s">
        <v>491</v>
      </c>
      <c r="G138" s="5" t="s">
        <v>11</v>
      </c>
      <c r="H138" s="5">
        <v>108</v>
      </c>
      <c r="I138" s="5" t="s">
        <v>12</v>
      </c>
      <c r="J138" s="5" t="s">
        <v>492</v>
      </c>
      <c r="K138" s="6" t="s">
        <v>492</v>
      </c>
      <c r="L138" s="14"/>
      <c r="M138" s="15" t="s">
        <v>493</v>
      </c>
      <c r="N138" s="8">
        <f t="shared" si="22"/>
        <v>0</v>
      </c>
      <c r="O138" s="16"/>
    </row>
    <row r="139" spans="1:15" s="18" customFormat="1" ht="12.75" x14ac:dyDescent="0.2">
      <c r="A139" s="5">
        <f t="shared" si="26"/>
        <v>119</v>
      </c>
      <c r="B139" s="5" t="str">
        <f t="shared" si="23"/>
        <v>CO 372092,</v>
      </c>
      <c r="C139" s="5" t="str">
        <f t="shared" si="24"/>
        <v>GCN: CT03775</v>
      </c>
      <c r="D139" s="5" t="str">
        <f t="shared" si="25"/>
        <v>25/06/2018.</v>
      </c>
      <c r="E139" s="5" t="s">
        <v>10</v>
      </c>
      <c r="F139" s="5" t="s">
        <v>494</v>
      </c>
      <c r="G139" s="5" t="s">
        <v>11</v>
      </c>
      <c r="H139" s="5">
        <v>108</v>
      </c>
      <c r="I139" s="5" t="s">
        <v>12</v>
      </c>
      <c r="J139" s="5" t="s">
        <v>495</v>
      </c>
      <c r="K139" s="6" t="s">
        <v>495</v>
      </c>
      <c r="L139" s="14"/>
      <c r="M139" s="15" t="s">
        <v>496</v>
      </c>
      <c r="N139" s="8">
        <f t="shared" si="22"/>
        <v>0</v>
      </c>
      <c r="O139" s="16"/>
    </row>
    <row r="140" spans="1:15" s="18" customFormat="1" ht="12.75" x14ac:dyDescent="0.2">
      <c r="A140" s="5">
        <f t="shared" si="26"/>
        <v>120</v>
      </c>
      <c r="B140" s="5" t="str">
        <f t="shared" si="23"/>
        <v>CO 372093,</v>
      </c>
      <c r="C140" s="5" t="str">
        <f t="shared" si="24"/>
        <v>GCN: CT03776</v>
      </c>
      <c r="D140" s="5" t="str">
        <f t="shared" si="25"/>
        <v>25/06/2018.</v>
      </c>
      <c r="E140" s="5" t="s">
        <v>10</v>
      </c>
      <c r="F140" s="5" t="s">
        <v>497</v>
      </c>
      <c r="G140" s="5" t="s">
        <v>11</v>
      </c>
      <c r="H140" s="5">
        <v>108</v>
      </c>
      <c r="I140" s="5" t="s">
        <v>12</v>
      </c>
      <c r="J140" s="5" t="s">
        <v>498</v>
      </c>
      <c r="K140" s="6" t="s">
        <v>498</v>
      </c>
      <c r="L140" s="14"/>
      <c r="M140" s="15" t="s">
        <v>499</v>
      </c>
      <c r="N140" s="8">
        <f t="shared" si="22"/>
        <v>0</v>
      </c>
      <c r="O140" s="16"/>
    </row>
    <row r="141" spans="1:15" s="18" customFormat="1" ht="12.75" x14ac:dyDescent="0.2">
      <c r="A141" s="5">
        <f t="shared" si="26"/>
        <v>121</v>
      </c>
      <c r="B141" s="5" t="str">
        <f t="shared" si="23"/>
        <v>CO 372094,</v>
      </c>
      <c r="C141" s="5" t="str">
        <f t="shared" si="24"/>
        <v>GCN: CT03777</v>
      </c>
      <c r="D141" s="5" t="str">
        <f t="shared" si="25"/>
        <v>25/06/2018.</v>
      </c>
      <c r="E141" s="5" t="s">
        <v>10</v>
      </c>
      <c r="F141" s="5" t="s">
        <v>500</v>
      </c>
      <c r="G141" s="5" t="s">
        <v>11</v>
      </c>
      <c r="H141" s="5">
        <v>108</v>
      </c>
      <c r="I141" s="5" t="s">
        <v>12</v>
      </c>
      <c r="J141" s="5" t="s">
        <v>501</v>
      </c>
      <c r="K141" s="6" t="s">
        <v>501</v>
      </c>
      <c r="L141" s="14"/>
      <c r="M141" s="15" t="s">
        <v>502</v>
      </c>
      <c r="N141" s="8">
        <f t="shared" si="22"/>
        <v>0</v>
      </c>
      <c r="O141" s="16"/>
    </row>
    <row r="142" spans="1:15" s="18" customFormat="1" ht="12.75" x14ac:dyDescent="0.2">
      <c r="A142" s="5">
        <f t="shared" si="26"/>
        <v>122</v>
      </c>
      <c r="B142" s="5" t="str">
        <f t="shared" si="23"/>
        <v>CO 372095,</v>
      </c>
      <c r="C142" s="5" t="str">
        <f t="shared" si="24"/>
        <v>GCN: CT03778</v>
      </c>
      <c r="D142" s="5" t="str">
        <f t="shared" si="25"/>
        <v>25/06/2018.</v>
      </c>
      <c r="E142" s="5" t="s">
        <v>10</v>
      </c>
      <c r="F142" s="5" t="s">
        <v>503</v>
      </c>
      <c r="G142" s="5" t="s">
        <v>11</v>
      </c>
      <c r="H142" s="5">
        <v>157.1</v>
      </c>
      <c r="I142" s="5">
        <v>157.1</v>
      </c>
      <c r="J142" s="5" t="s">
        <v>504</v>
      </c>
      <c r="K142" s="6" t="s">
        <v>504</v>
      </c>
      <c r="L142" s="14"/>
      <c r="M142" s="15" t="s">
        <v>505</v>
      </c>
      <c r="N142" s="8">
        <f>H142-I142</f>
        <v>0</v>
      </c>
      <c r="O142" s="16"/>
    </row>
    <row r="143" spans="1:15" s="18" customFormat="1" ht="12.75" x14ac:dyDescent="0.2">
      <c r="A143" s="5">
        <f t="shared" si="26"/>
        <v>123</v>
      </c>
      <c r="B143" s="5" t="str">
        <f t="shared" si="23"/>
        <v>CO 372096,</v>
      </c>
      <c r="C143" s="5" t="str">
        <f t="shared" si="24"/>
        <v>GCN: CT03779</v>
      </c>
      <c r="D143" s="5" t="str">
        <f t="shared" si="25"/>
        <v>25/06/2018.</v>
      </c>
      <c r="E143" s="5" t="s">
        <v>10</v>
      </c>
      <c r="F143" s="5" t="s">
        <v>506</v>
      </c>
      <c r="G143" s="5" t="s">
        <v>11</v>
      </c>
      <c r="H143" s="5">
        <v>107.7</v>
      </c>
      <c r="I143" s="5">
        <v>107.7</v>
      </c>
      <c r="J143" s="5" t="s">
        <v>507</v>
      </c>
      <c r="K143" s="6" t="s">
        <v>507</v>
      </c>
      <c r="L143" s="14"/>
      <c r="M143" s="15" t="s">
        <v>508</v>
      </c>
      <c r="N143" s="8">
        <f t="shared" si="22"/>
        <v>0</v>
      </c>
      <c r="O143" s="16"/>
    </row>
    <row r="144" spans="1:15" s="18" customFormat="1" ht="12.75" x14ac:dyDescent="0.2">
      <c r="A144" s="5">
        <f t="shared" si="26"/>
        <v>124</v>
      </c>
      <c r="B144" s="5" t="str">
        <f t="shared" si="23"/>
        <v>CO 372097,</v>
      </c>
      <c r="C144" s="5" t="str">
        <f t="shared" si="24"/>
        <v>GCN: CT03780</v>
      </c>
      <c r="D144" s="5" t="str">
        <f t="shared" si="25"/>
        <v>25/06/2018.</v>
      </c>
      <c r="E144" s="5" t="s">
        <v>10</v>
      </c>
      <c r="F144" s="5" t="s">
        <v>509</v>
      </c>
      <c r="G144" s="5" t="s">
        <v>11</v>
      </c>
      <c r="H144" s="5">
        <v>107.7</v>
      </c>
      <c r="I144" s="5">
        <v>107.7</v>
      </c>
      <c r="J144" s="5" t="s">
        <v>510</v>
      </c>
      <c r="K144" s="6" t="s">
        <v>510</v>
      </c>
      <c r="L144" s="14"/>
      <c r="M144" s="15" t="s">
        <v>511</v>
      </c>
      <c r="N144" s="8">
        <f t="shared" si="22"/>
        <v>0</v>
      </c>
      <c r="O144" s="16"/>
    </row>
    <row r="145" spans="1:15" s="18" customFormat="1" ht="12.75" x14ac:dyDescent="0.2">
      <c r="A145" s="5">
        <f t="shared" si="26"/>
        <v>125</v>
      </c>
      <c r="B145" s="5" t="str">
        <f t="shared" si="23"/>
        <v>CO 372098,</v>
      </c>
      <c r="C145" s="5" t="str">
        <f t="shared" si="24"/>
        <v>GCN: CT03781</v>
      </c>
      <c r="D145" s="5" t="str">
        <f t="shared" si="25"/>
        <v>25/06/2018.</v>
      </c>
      <c r="E145" s="5" t="s">
        <v>10</v>
      </c>
      <c r="F145" s="5" t="s">
        <v>512</v>
      </c>
      <c r="G145" s="5" t="s">
        <v>11</v>
      </c>
      <c r="H145" s="5">
        <v>107.7</v>
      </c>
      <c r="I145" s="5">
        <v>107.7</v>
      </c>
      <c r="J145" s="5" t="s">
        <v>513</v>
      </c>
      <c r="K145" s="6" t="s">
        <v>513</v>
      </c>
      <c r="L145" s="14"/>
      <c r="M145" s="15" t="s">
        <v>514</v>
      </c>
      <c r="N145" s="8">
        <f>H145-I145</f>
        <v>0</v>
      </c>
      <c r="O145" s="16"/>
    </row>
    <row r="146" spans="1:15" s="18" customFormat="1" ht="12.75" x14ac:dyDescent="0.2">
      <c r="A146" s="5">
        <f t="shared" si="26"/>
        <v>126</v>
      </c>
      <c r="B146" s="5" t="str">
        <f t="shared" si="23"/>
        <v>CO 372099,</v>
      </c>
      <c r="C146" s="5" t="str">
        <f t="shared" si="24"/>
        <v>GCN: CT03782</v>
      </c>
      <c r="D146" s="5" t="str">
        <f t="shared" si="25"/>
        <v>25/06/2018.</v>
      </c>
      <c r="E146" s="5" t="s">
        <v>10</v>
      </c>
      <c r="F146" s="5" t="s">
        <v>515</v>
      </c>
      <c r="G146" s="5" t="s">
        <v>11</v>
      </c>
      <c r="H146" s="5">
        <v>157.1</v>
      </c>
      <c r="I146" s="5">
        <v>157.1</v>
      </c>
      <c r="J146" s="5" t="s">
        <v>516</v>
      </c>
      <c r="K146" s="6" t="s">
        <v>516</v>
      </c>
      <c r="L146" s="14"/>
      <c r="M146" s="15" t="s">
        <v>517</v>
      </c>
      <c r="N146" s="8">
        <f t="shared" si="22"/>
        <v>0</v>
      </c>
      <c r="O146" s="16"/>
    </row>
    <row r="147" spans="1:15" s="18" customFormat="1" ht="12.75" x14ac:dyDescent="0.2">
      <c r="A147" s="5">
        <f t="shared" si="26"/>
        <v>127</v>
      </c>
      <c r="B147" s="5" t="str">
        <f t="shared" si="23"/>
        <v>CO 372100,</v>
      </c>
      <c r="C147" s="5" t="str">
        <f t="shared" si="24"/>
        <v>GCN: CT03783</v>
      </c>
      <c r="D147" s="5" t="str">
        <f t="shared" si="25"/>
        <v>25/06/2018.</v>
      </c>
      <c r="E147" s="5" t="s">
        <v>10</v>
      </c>
      <c r="F147" s="5" t="s">
        <v>518</v>
      </c>
      <c r="G147" s="5" t="s">
        <v>11</v>
      </c>
      <c r="H147" s="5">
        <v>108</v>
      </c>
      <c r="I147" s="5" t="s">
        <v>12</v>
      </c>
      <c r="J147" s="5" t="s">
        <v>519</v>
      </c>
      <c r="K147" s="6" t="s">
        <v>519</v>
      </c>
      <c r="L147" s="14"/>
      <c r="M147" s="15" t="s">
        <v>520</v>
      </c>
      <c r="N147" s="8">
        <f t="shared" si="22"/>
        <v>0</v>
      </c>
      <c r="O147" s="16"/>
    </row>
    <row r="148" spans="1:15" s="18" customFormat="1" ht="12.75" x14ac:dyDescent="0.2">
      <c r="A148" s="5">
        <f t="shared" si="26"/>
        <v>128</v>
      </c>
      <c r="B148" s="5" t="str">
        <f t="shared" si="23"/>
        <v>CO 372101,</v>
      </c>
      <c r="C148" s="5" t="str">
        <f t="shared" si="24"/>
        <v>GCN: CT03784</v>
      </c>
      <c r="D148" s="5" t="str">
        <f t="shared" si="25"/>
        <v>25/06/2018.</v>
      </c>
      <c r="E148" s="5" t="s">
        <v>10</v>
      </c>
      <c r="F148" s="5" t="s">
        <v>521</v>
      </c>
      <c r="G148" s="5" t="s">
        <v>11</v>
      </c>
      <c r="H148" s="5">
        <v>108</v>
      </c>
      <c r="I148" s="5" t="s">
        <v>12</v>
      </c>
      <c r="J148" s="5" t="s">
        <v>522</v>
      </c>
      <c r="K148" s="6" t="s">
        <v>522</v>
      </c>
      <c r="L148" s="14"/>
      <c r="M148" s="15" t="s">
        <v>523</v>
      </c>
      <c r="N148" s="8">
        <f t="shared" si="22"/>
        <v>0</v>
      </c>
      <c r="O148" s="16"/>
    </row>
    <row r="149" spans="1:15" s="18" customFormat="1" ht="12.75" x14ac:dyDescent="0.2">
      <c r="A149" s="5">
        <f t="shared" si="26"/>
        <v>129</v>
      </c>
      <c r="B149" s="5" t="str">
        <f t="shared" si="23"/>
        <v>CO 372102,</v>
      </c>
      <c r="C149" s="5" t="str">
        <f t="shared" si="24"/>
        <v>GCN: CT03785</v>
      </c>
      <c r="D149" s="5" t="str">
        <f t="shared" si="25"/>
        <v>25/06/2018.</v>
      </c>
      <c r="E149" s="5" t="s">
        <v>10</v>
      </c>
      <c r="F149" s="5" t="s">
        <v>524</v>
      </c>
      <c r="G149" s="5" t="s">
        <v>11</v>
      </c>
      <c r="H149" s="5">
        <v>108</v>
      </c>
      <c r="I149" s="5" t="s">
        <v>12</v>
      </c>
      <c r="J149" s="5" t="s">
        <v>525</v>
      </c>
      <c r="K149" s="6" t="s">
        <v>525</v>
      </c>
      <c r="L149" s="14"/>
      <c r="M149" s="15" t="s">
        <v>526</v>
      </c>
      <c r="N149" s="8">
        <f t="shared" si="22"/>
        <v>0</v>
      </c>
      <c r="O149" s="16"/>
    </row>
    <row r="150" spans="1:15" s="18" customFormat="1" ht="12.75" x14ac:dyDescent="0.2">
      <c r="A150" s="5">
        <f t="shared" si="26"/>
        <v>130</v>
      </c>
      <c r="B150" s="5" t="str">
        <f t="shared" si="23"/>
        <v>CO 372103,</v>
      </c>
      <c r="C150" s="5" t="str">
        <f t="shared" si="24"/>
        <v>GCN: CT03786</v>
      </c>
      <c r="D150" s="5" t="str">
        <f t="shared" si="25"/>
        <v>25/06/2018.</v>
      </c>
      <c r="E150" s="5" t="s">
        <v>10</v>
      </c>
      <c r="F150" s="5" t="s">
        <v>527</v>
      </c>
      <c r="G150" s="5" t="s">
        <v>11</v>
      </c>
      <c r="H150" s="5">
        <v>108</v>
      </c>
      <c r="I150" s="5" t="s">
        <v>12</v>
      </c>
      <c r="J150" s="5" t="s">
        <v>528</v>
      </c>
      <c r="K150" s="6" t="s">
        <v>528</v>
      </c>
      <c r="L150" s="14"/>
      <c r="M150" s="15" t="s">
        <v>529</v>
      </c>
      <c r="N150" s="8">
        <f t="shared" si="22"/>
        <v>0</v>
      </c>
      <c r="O150" s="16"/>
    </row>
    <row r="151" spans="1:15" s="18" customFormat="1" ht="12.75" x14ac:dyDescent="0.2">
      <c r="A151" s="5">
        <f t="shared" si="26"/>
        <v>131</v>
      </c>
      <c r="B151" s="5" t="str">
        <f t="shared" si="23"/>
        <v>CO 372104,</v>
      </c>
      <c r="C151" s="5" t="str">
        <f t="shared" si="24"/>
        <v>GCN: CT03787</v>
      </c>
      <c r="D151" s="5" t="str">
        <f t="shared" si="25"/>
        <v>25/06/2018.</v>
      </c>
      <c r="E151" s="5" t="s">
        <v>10</v>
      </c>
      <c r="F151" s="5" t="s">
        <v>530</v>
      </c>
      <c r="G151" s="5" t="s">
        <v>11</v>
      </c>
      <c r="H151" s="5">
        <v>108</v>
      </c>
      <c r="I151" s="5" t="s">
        <v>12</v>
      </c>
      <c r="J151" s="5" t="s">
        <v>531</v>
      </c>
      <c r="K151" s="6" t="s">
        <v>531</v>
      </c>
      <c r="L151" s="14"/>
      <c r="M151" s="15" t="s">
        <v>532</v>
      </c>
      <c r="N151" s="8">
        <f t="shared" si="22"/>
        <v>0</v>
      </c>
      <c r="O151" s="16"/>
    </row>
    <row r="152" spans="1:15" s="18" customFormat="1" ht="12.75" x14ac:dyDescent="0.2">
      <c r="A152" s="5">
        <f t="shared" si="26"/>
        <v>132</v>
      </c>
      <c r="B152" s="5" t="str">
        <f t="shared" si="23"/>
        <v>CO 372105,</v>
      </c>
      <c r="C152" s="5" t="str">
        <f t="shared" si="24"/>
        <v>GCN: CT03788</v>
      </c>
      <c r="D152" s="5" t="str">
        <f t="shared" si="25"/>
        <v>25/06/2018.</v>
      </c>
      <c r="E152" s="5" t="s">
        <v>10</v>
      </c>
      <c r="F152" s="5" t="s">
        <v>533</v>
      </c>
      <c r="G152" s="5" t="s">
        <v>11</v>
      </c>
      <c r="H152" s="5">
        <v>108</v>
      </c>
      <c r="I152" s="5" t="s">
        <v>12</v>
      </c>
      <c r="J152" s="5" t="s">
        <v>534</v>
      </c>
      <c r="K152" s="6" t="s">
        <v>534</v>
      </c>
      <c r="L152" s="14"/>
      <c r="M152" s="15" t="s">
        <v>535</v>
      </c>
      <c r="N152" s="8">
        <f t="shared" si="22"/>
        <v>0</v>
      </c>
      <c r="O152" s="16"/>
    </row>
    <row r="153" spans="1:15" s="18" customFormat="1" ht="12.75" x14ac:dyDescent="0.2">
      <c r="A153" s="5">
        <f t="shared" si="26"/>
        <v>133</v>
      </c>
      <c r="B153" s="5" t="str">
        <f t="shared" si="23"/>
        <v>CO 372106,</v>
      </c>
      <c r="C153" s="5" t="str">
        <f t="shared" si="24"/>
        <v>GCN: CT03789</v>
      </c>
      <c r="D153" s="5" t="str">
        <f t="shared" si="25"/>
        <v>25/06/2018.</v>
      </c>
      <c r="E153" s="5" t="s">
        <v>10</v>
      </c>
      <c r="F153" s="5" t="s">
        <v>536</v>
      </c>
      <c r="G153" s="5" t="s">
        <v>11</v>
      </c>
      <c r="H153" s="5">
        <v>108</v>
      </c>
      <c r="I153" s="5" t="s">
        <v>12</v>
      </c>
      <c r="J153" s="5" t="s">
        <v>537</v>
      </c>
      <c r="K153" s="6" t="s">
        <v>537</v>
      </c>
      <c r="L153" s="14"/>
      <c r="M153" s="15" t="s">
        <v>538</v>
      </c>
      <c r="N153" s="8">
        <f t="shared" si="22"/>
        <v>0</v>
      </c>
      <c r="O153" s="16"/>
    </row>
    <row r="154" spans="1:15" s="18" customFormat="1" ht="12.75" x14ac:dyDescent="0.2">
      <c r="A154" s="5">
        <f>A153+1</f>
        <v>134</v>
      </c>
      <c r="B154" s="5" t="str">
        <f t="shared" si="23"/>
        <v>CO 372108,</v>
      </c>
      <c r="C154" s="5" t="str">
        <f t="shared" si="24"/>
        <v>GCN: CT03791</v>
      </c>
      <c r="D154" s="5" t="str">
        <f t="shared" si="25"/>
        <v>25/06/2018.</v>
      </c>
      <c r="E154" s="5" t="s">
        <v>10</v>
      </c>
      <c r="F154" s="5" t="s">
        <v>542</v>
      </c>
      <c r="G154" s="5" t="s">
        <v>11</v>
      </c>
      <c r="H154" s="5">
        <v>108</v>
      </c>
      <c r="I154" s="5" t="s">
        <v>12</v>
      </c>
      <c r="J154" s="5" t="s">
        <v>543</v>
      </c>
      <c r="K154" s="6" t="s">
        <v>543</v>
      </c>
      <c r="L154" s="14"/>
      <c r="M154" s="15" t="s">
        <v>544</v>
      </c>
      <c r="N154" s="8">
        <f t="shared" si="22"/>
        <v>0</v>
      </c>
      <c r="O154" s="16"/>
    </row>
    <row r="155" spans="1:15" s="18" customFormat="1" ht="12.75" x14ac:dyDescent="0.2">
      <c r="A155" s="5">
        <f t="shared" si="26"/>
        <v>135</v>
      </c>
      <c r="B155" s="5" t="str">
        <f t="shared" si="23"/>
        <v>CO 372109,</v>
      </c>
      <c r="C155" s="5" t="str">
        <f t="shared" si="24"/>
        <v>GCN: CT03792</v>
      </c>
      <c r="D155" s="5" t="str">
        <f t="shared" si="25"/>
        <v>25/06/2018.</v>
      </c>
      <c r="E155" s="5" t="s">
        <v>10</v>
      </c>
      <c r="F155" s="5" t="s">
        <v>545</v>
      </c>
      <c r="G155" s="5" t="s">
        <v>11</v>
      </c>
      <c r="H155" s="5">
        <v>135</v>
      </c>
      <c r="I155" s="5" t="s">
        <v>374</v>
      </c>
      <c r="J155" s="5" t="s">
        <v>546</v>
      </c>
      <c r="K155" s="6" t="s">
        <v>546</v>
      </c>
      <c r="L155" s="14"/>
      <c r="M155" s="15" t="s">
        <v>547</v>
      </c>
      <c r="N155" s="8">
        <f t="shared" si="22"/>
        <v>0</v>
      </c>
      <c r="O155" s="16"/>
    </row>
    <row r="156" spans="1:15" s="18" customFormat="1" ht="12.75" x14ac:dyDescent="0.2">
      <c r="A156" s="5">
        <f t="shared" si="26"/>
        <v>136</v>
      </c>
      <c r="B156" s="5" t="str">
        <f t="shared" si="23"/>
        <v>CO 372110,</v>
      </c>
      <c r="C156" s="5" t="str">
        <f t="shared" si="24"/>
        <v>GCN: CT03793</v>
      </c>
      <c r="D156" s="5" t="str">
        <f t="shared" si="25"/>
        <v>25/06/2018.</v>
      </c>
      <c r="E156" s="5" t="s">
        <v>10</v>
      </c>
      <c r="F156" s="5" t="s">
        <v>548</v>
      </c>
      <c r="G156" s="5" t="s">
        <v>11</v>
      </c>
      <c r="H156" s="5">
        <v>135</v>
      </c>
      <c r="I156" s="5" t="s">
        <v>374</v>
      </c>
      <c r="J156" s="5" t="s">
        <v>549</v>
      </c>
      <c r="K156" s="6" t="s">
        <v>549</v>
      </c>
      <c r="L156" s="14"/>
      <c r="M156" s="15" t="s">
        <v>550</v>
      </c>
      <c r="N156" s="8">
        <f t="shared" si="22"/>
        <v>0</v>
      </c>
      <c r="O156" s="16"/>
    </row>
    <row r="157" spans="1:15" s="18" customFormat="1" ht="12.75" x14ac:dyDescent="0.2">
      <c r="A157" s="5">
        <f t="shared" si="26"/>
        <v>137</v>
      </c>
      <c r="B157" s="5" t="str">
        <f t="shared" si="23"/>
        <v>CO 372111,</v>
      </c>
      <c r="C157" s="5" t="str">
        <f t="shared" si="24"/>
        <v>GCN: CT03794</v>
      </c>
      <c r="D157" s="5" t="str">
        <f t="shared" si="25"/>
        <v>25/06/2018.</v>
      </c>
      <c r="E157" s="5" t="s">
        <v>10</v>
      </c>
      <c r="F157" s="5" t="s">
        <v>551</v>
      </c>
      <c r="G157" s="5" t="s">
        <v>11</v>
      </c>
      <c r="H157" s="5">
        <v>198</v>
      </c>
      <c r="I157" s="5" t="s">
        <v>400</v>
      </c>
      <c r="J157" s="5" t="s">
        <v>552</v>
      </c>
      <c r="K157" s="6" t="s">
        <v>552</v>
      </c>
      <c r="L157" s="14"/>
      <c r="M157" s="15" t="s">
        <v>553</v>
      </c>
      <c r="N157" s="8">
        <f t="shared" si="22"/>
        <v>0</v>
      </c>
      <c r="O157" s="16"/>
    </row>
    <row r="158" spans="1:15" x14ac:dyDescent="0.25">
      <c r="A158" s="122" t="s">
        <v>555</v>
      </c>
      <c r="B158" s="122"/>
      <c r="C158" s="122"/>
      <c r="D158" s="122"/>
      <c r="E158" s="122"/>
      <c r="F158" s="122"/>
      <c r="G158" s="122"/>
      <c r="H158" s="20">
        <f>SUM(H131:H157)</f>
        <v>3274.3</v>
      </c>
      <c r="I158" s="11" t="e">
        <f>#REF!</f>
        <v>#REF!</v>
      </c>
      <c r="J158" s="12"/>
      <c r="K158" s="12"/>
      <c r="L158" s="12"/>
      <c r="M158" s="1"/>
      <c r="N158" s="8" t="e">
        <f t="shared" si="22"/>
        <v>#REF!</v>
      </c>
    </row>
    <row r="159" spans="1:15" ht="15.75" x14ac:dyDescent="0.25">
      <c r="A159" s="132" t="s">
        <v>557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4"/>
      <c r="M159" s="1"/>
      <c r="N159" s="8">
        <f t="shared" si="22"/>
        <v>0</v>
      </c>
    </row>
    <row r="160" spans="1:15" s="17" customFormat="1" ht="12.75" x14ac:dyDescent="0.2">
      <c r="A160" s="5">
        <f>A191+1</f>
        <v>154</v>
      </c>
      <c r="B160" s="5" t="str">
        <f t="shared" ref="B160:B175" si="27">MID(M160,79,10)</f>
        <v>CO 372403,</v>
      </c>
      <c r="C160" s="5" t="str">
        <f t="shared" ref="C160:C175" si="28">MID(M160,104,12)</f>
        <v>GCN: CT04085</v>
      </c>
      <c r="D160" s="5" t="str">
        <f t="shared" ref="D160:D175" si="29">MID(M160,146,11)</f>
        <v>25/06/2018.</v>
      </c>
      <c r="E160" s="5" t="s">
        <v>556</v>
      </c>
      <c r="F160" s="5" t="s">
        <v>608</v>
      </c>
      <c r="G160" s="5" t="s">
        <v>11</v>
      </c>
      <c r="H160" s="5">
        <v>173.2</v>
      </c>
      <c r="I160" s="5">
        <v>173.2</v>
      </c>
      <c r="J160" s="5" t="s">
        <v>609</v>
      </c>
      <c r="K160" s="5" t="s">
        <v>609</v>
      </c>
      <c r="L160" s="5"/>
      <c r="M160" s="15" t="s">
        <v>610</v>
      </c>
      <c r="N160" s="8">
        <f t="shared" ref="N160:N175" si="30">H160-I160</f>
        <v>0</v>
      </c>
      <c r="O160" s="16"/>
    </row>
    <row r="161" spans="1:15" s="17" customFormat="1" ht="12.75" x14ac:dyDescent="0.2">
      <c r="A161" s="5">
        <f t="shared" ref="A161:A175" si="31">A160+1</f>
        <v>155</v>
      </c>
      <c r="B161" s="5" t="str">
        <f t="shared" si="27"/>
        <v>CO 372404,</v>
      </c>
      <c r="C161" s="5" t="str">
        <f t="shared" si="28"/>
        <v>GCN: CT04086</v>
      </c>
      <c r="D161" s="5" t="str">
        <f t="shared" si="29"/>
        <v>25/06/2018.</v>
      </c>
      <c r="E161" s="5" t="s">
        <v>556</v>
      </c>
      <c r="F161" s="5" t="s">
        <v>611</v>
      </c>
      <c r="G161" s="5" t="s">
        <v>11</v>
      </c>
      <c r="H161" s="5">
        <v>118.4</v>
      </c>
      <c r="I161" s="5">
        <v>118.4</v>
      </c>
      <c r="J161" s="5" t="s">
        <v>612</v>
      </c>
      <c r="K161" s="5" t="s">
        <v>612</v>
      </c>
      <c r="L161" s="5"/>
      <c r="M161" s="15" t="s">
        <v>613</v>
      </c>
      <c r="N161" s="8">
        <f t="shared" si="30"/>
        <v>0</v>
      </c>
      <c r="O161" s="16"/>
    </row>
    <row r="162" spans="1:15" s="17" customFormat="1" ht="12.75" x14ac:dyDescent="0.2">
      <c r="A162" s="5">
        <f t="shared" si="31"/>
        <v>156</v>
      </c>
      <c r="B162" s="5" t="str">
        <f t="shared" si="27"/>
        <v>CO 372405,</v>
      </c>
      <c r="C162" s="5" t="str">
        <f t="shared" si="28"/>
        <v>GCN: CT04087</v>
      </c>
      <c r="D162" s="5" t="str">
        <f t="shared" si="29"/>
        <v>25/06/2018.</v>
      </c>
      <c r="E162" s="5" t="s">
        <v>556</v>
      </c>
      <c r="F162" s="5" t="s">
        <v>614</v>
      </c>
      <c r="G162" s="5" t="s">
        <v>11</v>
      </c>
      <c r="H162" s="5">
        <v>118.4</v>
      </c>
      <c r="I162" s="5">
        <v>118.4</v>
      </c>
      <c r="J162" s="5" t="s">
        <v>615</v>
      </c>
      <c r="K162" s="5" t="s">
        <v>615</v>
      </c>
      <c r="L162" s="5"/>
      <c r="M162" s="15" t="s">
        <v>616</v>
      </c>
      <c r="N162" s="8">
        <f t="shared" si="30"/>
        <v>0</v>
      </c>
      <c r="O162" s="16"/>
    </row>
    <row r="163" spans="1:15" s="17" customFormat="1" ht="12.75" x14ac:dyDescent="0.2">
      <c r="A163" s="5">
        <f t="shared" si="31"/>
        <v>157</v>
      </c>
      <c r="B163" s="5" t="str">
        <f t="shared" si="27"/>
        <v>CO 372406,</v>
      </c>
      <c r="C163" s="5" t="str">
        <f t="shared" si="28"/>
        <v>GCN: CT04088</v>
      </c>
      <c r="D163" s="5" t="str">
        <f t="shared" si="29"/>
        <v>25/06/2018.</v>
      </c>
      <c r="E163" s="5" t="s">
        <v>556</v>
      </c>
      <c r="F163" s="5" t="s">
        <v>617</v>
      </c>
      <c r="G163" s="5" t="s">
        <v>11</v>
      </c>
      <c r="H163" s="5">
        <v>108</v>
      </c>
      <c r="I163" s="5" t="s">
        <v>12</v>
      </c>
      <c r="J163" s="5" t="s">
        <v>618</v>
      </c>
      <c r="K163" s="45" t="s">
        <v>618</v>
      </c>
      <c r="L163" s="23"/>
      <c r="M163" s="15" t="s">
        <v>619</v>
      </c>
      <c r="N163" s="8">
        <f t="shared" si="30"/>
        <v>0</v>
      </c>
      <c r="O163" s="16"/>
    </row>
    <row r="164" spans="1:15" s="17" customFormat="1" ht="12.75" x14ac:dyDescent="0.2">
      <c r="A164" s="5">
        <f t="shared" si="31"/>
        <v>158</v>
      </c>
      <c r="B164" s="5" t="str">
        <f t="shared" si="27"/>
        <v>CO 372407,</v>
      </c>
      <c r="C164" s="5" t="str">
        <f t="shared" si="28"/>
        <v>GCN: CT04089</v>
      </c>
      <c r="D164" s="5" t="str">
        <f t="shared" si="29"/>
        <v>25/06/2018.</v>
      </c>
      <c r="E164" s="5" t="s">
        <v>556</v>
      </c>
      <c r="F164" s="5" t="s">
        <v>620</v>
      </c>
      <c r="G164" s="5" t="s">
        <v>11</v>
      </c>
      <c r="H164" s="5">
        <v>108</v>
      </c>
      <c r="I164" s="5" t="s">
        <v>12</v>
      </c>
      <c r="J164" s="5" t="s">
        <v>621</v>
      </c>
      <c r="K164" s="45" t="s">
        <v>621</v>
      </c>
      <c r="L164" s="23"/>
      <c r="M164" s="15" t="s">
        <v>622</v>
      </c>
      <c r="N164" s="8">
        <f t="shared" si="30"/>
        <v>0</v>
      </c>
      <c r="O164" s="16"/>
    </row>
    <row r="165" spans="1:15" s="17" customFormat="1" ht="12.75" x14ac:dyDescent="0.2">
      <c r="A165" s="5">
        <f t="shared" si="31"/>
        <v>159</v>
      </c>
      <c r="B165" s="5" t="str">
        <f t="shared" si="27"/>
        <v>CO 372408,</v>
      </c>
      <c r="C165" s="5" t="str">
        <f t="shared" si="28"/>
        <v>GCN: CT04090</v>
      </c>
      <c r="D165" s="5" t="str">
        <f t="shared" si="29"/>
        <v>25/06/2018.</v>
      </c>
      <c r="E165" s="5" t="s">
        <v>556</v>
      </c>
      <c r="F165" s="5" t="s">
        <v>623</v>
      </c>
      <c r="G165" s="5" t="s">
        <v>11</v>
      </c>
      <c r="H165" s="5">
        <v>108</v>
      </c>
      <c r="I165" s="5" t="s">
        <v>12</v>
      </c>
      <c r="J165" s="5" t="s">
        <v>624</v>
      </c>
      <c r="K165" s="45" t="s">
        <v>624</v>
      </c>
      <c r="L165" s="23"/>
      <c r="M165" s="15" t="s">
        <v>625</v>
      </c>
      <c r="N165" s="8">
        <f t="shared" si="30"/>
        <v>0</v>
      </c>
      <c r="O165" s="16"/>
    </row>
    <row r="166" spans="1:15" s="17" customFormat="1" ht="12.75" x14ac:dyDescent="0.2">
      <c r="A166" s="5">
        <f t="shared" si="31"/>
        <v>160</v>
      </c>
      <c r="B166" s="5" t="str">
        <f t="shared" si="27"/>
        <v>CO 372409,</v>
      </c>
      <c r="C166" s="5" t="str">
        <f t="shared" si="28"/>
        <v>GCN: CT04091</v>
      </c>
      <c r="D166" s="5" t="str">
        <f t="shared" si="29"/>
        <v>25/06/2018.</v>
      </c>
      <c r="E166" s="5" t="s">
        <v>556</v>
      </c>
      <c r="F166" s="5" t="s">
        <v>626</v>
      </c>
      <c r="G166" s="5" t="s">
        <v>11</v>
      </c>
      <c r="H166" s="5">
        <v>108</v>
      </c>
      <c r="I166" s="5" t="s">
        <v>12</v>
      </c>
      <c r="J166" s="5" t="s">
        <v>627</v>
      </c>
      <c r="K166" s="45" t="s">
        <v>627</v>
      </c>
      <c r="L166" s="23"/>
      <c r="M166" s="15" t="s">
        <v>628</v>
      </c>
      <c r="N166" s="8">
        <f t="shared" si="30"/>
        <v>0</v>
      </c>
      <c r="O166" s="16"/>
    </row>
    <row r="167" spans="1:15" s="17" customFormat="1" ht="12.75" x14ac:dyDescent="0.2">
      <c r="A167" s="5">
        <f t="shared" si="31"/>
        <v>161</v>
      </c>
      <c r="B167" s="5" t="str">
        <f t="shared" si="27"/>
        <v>CO 372410,</v>
      </c>
      <c r="C167" s="5" t="str">
        <f t="shared" si="28"/>
        <v>GCN: CT04092</v>
      </c>
      <c r="D167" s="5" t="str">
        <f t="shared" si="29"/>
        <v>25/06/2018.</v>
      </c>
      <c r="E167" s="5" t="s">
        <v>556</v>
      </c>
      <c r="F167" s="5" t="s">
        <v>629</v>
      </c>
      <c r="G167" s="5" t="s">
        <v>11</v>
      </c>
      <c r="H167" s="5">
        <v>108</v>
      </c>
      <c r="I167" s="5" t="s">
        <v>12</v>
      </c>
      <c r="J167" s="5" t="s">
        <v>630</v>
      </c>
      <c r="K167" s="45" t="s">
        <v>630</v>
      </c>
      <c r="L167" s="23"/>
      <c r="M167" s="15" t="s">
        <v>631</v>
      </c>
      <c r="N167" s="8">
        <f t="shared" si="30"/>
        <v>0</v>
      </c>
      <c r="O167" s="16"/>
    </row>
    <row r="168" spans="1:15" s="17" customFormat="1" ht="12.75" x14ac:dyDescent="0.2">
      <c r="A168" s="5">
        <f t="shared" si="31"/>
        <v>162</v>
      </c>
      <c r="B168" s="5" t="str">
        <f t="shared" si="27"/>
        <v>CO 372411,</v>
      </c>
      <c r="C168" s="5" t="str">
        <f t="shared" si="28"/>
        <v>GCN: CT04093</v>
      </c>
      <c r="D168" s="5" t="str">
        <f t="shared" si="29"/>
        <v>25/06/2018.</v>
      </c>
      <c r="E168" s="5" t="s">
        <v>556</v>
      </c>
      <c r="F168" s="5" t="s">
        <v>632</v>
      </c>
      <c r="G168" s="5" t="s">
        <v>11</v>
      </c>
      <c r="H168" s="5">
        <v>108</v>
      </c>
      <c r="I168" s="5" t="s">
        <v>12</v>
      </c>
      <c r="J168" s="5" t="s">
        <v>633</v>
      </c>
      <c r="K168" s="45" t="s">
        <v>633</v>
      </c>
      <c r="L168" s="23"/>
      <c r="M168" s="15" t="s">
        <v>634</v>
      </c>
      <c r="N168" s="8">
        <f t="shared" si="30"/>
        <v>0</v>
      </c>
      <c r="O168" s="16"/>
    </row>
    <row r="169" spans="1:15" s="17" customFormat="1" ht="12.75" x14ac:dyDescent="0.2">
      <c r="A169" s="5">
        <f t="shared" si="31"/>
        <v>163</v>
      </c>
      <c r="B169" s="5" t="str">
        <f t="shared" si="27"/>
        <v>CO 372412,</v>
      </c>
      <c r="C169" s="5" t="str">
        <f t="shared" si="28"/>
        <v>GCN: CT04094</v>
      </c>
      <c r="D169" s="5" t="str">
        <f t="shared" si="29"/>
        <v>25/06/2018.</v>
      </c>
      <c r="E169" s="5" t="s">
        <v>556</v>
      </c>
      <c r="F169" s="5" t="s">
        <v>635</v>
      </c>
      <c r="G169" s="5" t="s">
        <v>11</v>
      </c>
      <c r="H169" s="5">
        <v>108</v>
      </c>
      <c r="I169" s="5" t="s">
        <v>12</v>
      </c>
      <c r="J169" s="5" t="s">
        <v>636</v>
      </c>
      <c r="K169" s="45" t="s">
        <v>636</v>
      </c>
      <c r="L169" s="23"/>
      <c r="M169" s="15" t="s">
        <v>637</v>
      </c>
      <c r="N169" s="8">
        <f t="shared" si="30"/>
        <v>0</v>
      </c>
      <c r="O169" s="16"/>
    </row>
    <row r="170" spans="1:15" s="17" customFormat="1" ht="12.75" x14ac:dyDescent="0.2">
      <c r="A170" s="5">
        <f t="shared" si="31"/>
        <v>164</v>
      </c>
      <c r="B170" s="5" t="str">
        <f t="shared" si="27"/>
        <v>CO 372413,</v>
      </c>
      <c r="C170" s="5" t="str">
        <f t="shared" si="28"/>
        <v>GCN: CT04095</v>
      </c>
      <c r="D170" s="5" t="str">
        <f t="shared" si="29"/>
        <v>25/06/2018.</v>
      </c>
      <c r="E170" s="5" t="s">
        <v>556</v>
      </c>
      <c r="F170" s="5" t="s">
        <v>638</v>
      </c>
      <c r="G170" s="5" t="s">
        <v>11</v>
      </c>
      <c r="H170" s="5">
        <v>108</v>
      </c>
      <c r="I170" s="5" t="s">
        <v>12</v>
      </c>
      <c r="J170" s="5" t="s">
        <v>639</v>
      </c>
      <c r="K170" s="45" t="s">
        <v>639</v>
      </c>
      <c r="L170" s="23"/>
      <c r="M170" s="15" t="s">
        <v>640</v>
      </c>
      <c r="N170" s="8">
        <f t="shared" si="30"/>
        <v>0</v>
      </c>
      <c r="O170" s="16"/>
    </row>
    <row r="171" spans="1:15" s="17" customFormat="1" ht="12.75" x14ac:dyDescent="0.2">
      <c r="A171" s="5">
        <f t="shared" si="31"/>
        <v>165</v>
      </c>
      <c r="B171" s="5" t="str">
        <f t="shared" si="27"/>
        <v>CO 372414,</v>
      </c>
      <c r="C171" s="5" t="str">
        <f t="shared" si="28"/>
        <v>GCN: CT04096</v>
      </c>
      <c r="D171" s="5" t="str">
        <f t="shared" si="29"/>
        <v>25/06/2018.</v>
      </c>
      <c r="E171" s="5" t="s">
        <v>556</v>
      </c>
      <c r="F171" s="5" t="s">
        <v>641</v>
      </c>
      <c r="G171" s="5" t="s">
        <v>11</v>
      </c>
      <c r="H171" s="5">
        <v>108</v>
      </c>
      <c r="I171" s="5" t="s">
        <v>12</v>
      </c>
      <c r="J171" s="5" t="s">
        <v>642</v>
      </c>
      <c r="K171" s="45" t="s">
        <v>642</v>
      </c>
      <c r="L171" s="23"/>
      <c r="M171" s="15" t="s">
        <v>643</v>
      </c>
      <c r="N171" s="8">
        <f t="shared" si="30"/>
        <v>0</v>
      </c>
      <c r="O171" s="16"/>
    </row>
    <row r="172" spans="1:15" s="17" customFormat="1" ht="12.75" x14ac:dyDescent="0.2">
      <c r="A172" s="5">
        <f t="shared" si="31"/>
        <v>166</v>
      </c>
      <c r="B172" s="5" t="str">
        <f t="shared" si="27"/>
        <v>CO 372416,</v>
      </c>
      <c r="C172" s="5" t="str">
        <f t="shared" si="28"/>
        <v>GCN: CT04098</v>
      </c>
      <c r="D172" s="5" t="str">
        <f t="shared" si="29"/>
        <v>25/06/2018.</v>
      </c>
      <c r="E172" s="5" t="s">
        <v>556</v>
      </c>
      <c r="F172" s="5" t="s">
        <v>647</v>
      </c>
      <c r="G172" s="5" t="s">
        <v>11</v>
      </c>
      <c r="H172" s="5">
        <v>108</v>
      </c>
      <c r="I172" s="5" t="s">
        <v>12</v>
      </c>
      <c r="J172" s="5" t="s">
        <v>648</v>
      </c>
      <c r="K172" s="45" t="s">
        <v>648</v>
      </c>
      <c r="L172" s="23"/>
      <c r="M172" s="15" t="s">
        <v>649</v>
      </c>
      <c r="N172" s="8">
        <f t="shared" si="30"/>
        <v>0</v>
      </c>
      <c r="O172" s="16"/>
    </row>
    <row r="173" spans="1:15" s="17" customFormat="1" ht="12.75" x14ac:dyDescent="0.2">
      <c r="A173" s="5">
        <f t="shared" si="31"/>
        <v>167</v>
      </c>
      <c r="B173" s="5" t="str">
        <f t="shared" si="27"/>
        <v>CO 372417,</v>
      </c>
      <c r="C173" s="5" t="str">
        <f t="shared" si="28"/>
        <v>GCN: CT04099</v>
      </c>
      <c r="D173" s="5" t="str">
        <f t="shared" si="29"/>
        <v>25/06/2018.</v>
      </c>
      <c r="E173" s="5" t="s">
        <v>556</v>
      </c>
      <c r="F173" s="5" t="s">
        <v>650</v>
      </c>
      <c r="G173" s="5" t="s">
        <v>11</v>
      </c>
      <c r="H173" s="5">
        <v>108</v>
      </c>
      <c r="I173" s="5" t="s">
        <v>12</v>
      </c>
      <c r="J173" s="5" t="s">
        <v>651</v>
      </c>
      <c r="K173" s="45" t="s">
        <v>651</v>
      </c>
      <c r="L173" s="23"/>
      <c r="M173" s="15" t="s">
        <v>652</v>
      </c>
      <c r="N173" s="8">
        <f t="shared" si="30"/>
        <v>0</v>
      </c>
      <c r="O173" s="16"/>
    </row>
    <row r="174" spans="1:15" s="17" customFormat="1" ht="12.75" x14ac:dyDescent="0.2">
      <c r="A174" s="5">
        <f t="shared" si="31"/>
        <v>168</v>
      </c>
      <c r="B174" s="5" t="str">
        <f t="shared" si="27"/>
        <v>CO 372418,</v>
      </c>
      <c r="C174" s="5" t="str">
        <f t="shared" si="28"/>
        <v>GCN: CT04100</v>
      </c>
      <c r="D174" s="5" t="str">
        <f t="shared" si="29"/>
        <v>25/06/2018.</v>
      </c>
      <c r="E174" s="5" t="s">
        <v>556</v>
      </c>
      <c r="F174" s="5" t="s">
        <v>653</v>
      </c>
      <c r="G174" s="5" t="s">
        <v>11</v>
      </c>
      <c r="H174" s="5">
        <v>108</v>
      </c>
      <c r="I174" s="5" t="s">
        <v>12</v>
      </c>
      <c r="J174" s="5" t="s">
        <v>654</v>
      </c>
      <c r="K174" s="45" t="s">
        <v>654</v>
      </c>
      <c r="L174" s="23"/>
      <c r="M174" s="15" t="s">
        <v>655</v>
      </c>
      <c r="N174" s="8">
        <f t="shared" si="30"/>
        <v>0</v>
      </c>
      <c r="O174" s="16"/>
    </row>
    <row r="175" spans="1:15" s="17" customFormat="1" ht="12.75" x14ac:dyDescent="0.2">
      <c r="A175" s="5">
        <f t="shared" si="31"/>
        <v>169</v>
      </c>
      <c r="B175" s="5" t="str">
        <f t="shared" si="27"/>
        <v>CO 372419,</v>
      </c>
      <c r="C175" s="5" t="str">
        <f t="shared" si="28"/>
        <v>GCN: CT04101</v>
      </c>
      <c r="D175" s="5" t="str">
        <f t="shared" si="29"/>
        <v>25/06/2018.</v>
      </c>
      <c r="E175" s="5" t="s">
        <v>556</v>
      </c>
      <c r="F175" s="5" t="s">
        <v>656</v>
      </c>
      <c r="G175" s="5" t="s">
        <v>11</v>
      </c>
      <c r="H175" s="5">
        <v>108</v>
      </c>
      <c r="I175" s="5" t="s">
        <v>12</v>
      </c>
      <c r="J175" s="5" t="s">
        <v>657</v>
      </c>
      <c r="K175" s="45" t="s">
        <v>657</v>
      </c>
      <c r="L175" s="23"/>
      <c r="M175" s="15" t="s">
        <v>658</v>
      </c>
      <c r="N175" s="8">
        <f t="shared" si="30"/>
        <v>0</v>
      </c>
      <c r="O175" s="16"/>
    </row>
    <row r="176" spans="1:15" s="18" customFormat="1" ht="12.75" x14ac:dyDescent="0.2">
      <c r="A176" s="5">
        <f>A157+1</f>
        <v>138</v>
      </c>
      <c r="B176" s="5" t="str">
        <f t="shared" ref="B176:B191" si="32">MID(M176,79,10)</f>
        <v>CO 372426,</v>
      </c>
      <c r="C176" s="5" t="str">
        <f t="shared" ref="C176:C191" si="33">MID(M176,104,12)</f>
        <v>GCN: CT04108</v>
      </c>
      <c r="D176" s="5" t="str">
        <f t="shared" ref="D176:D191" si="34">MID(M176,146,11)</f>
        <v>25/06/2018.</v>
      </c>
      <c r="E176" s="5" t="s">
        <v>556</v>
      </c>
      <c r="F176" s="5" t="s">
        <v>558</v>
      </c>
      <c r="G176" s="5" t="s">
        <v>11</v>
      </c>
      <c r="H176" s="5">
        <v>108</v>
      </c>
      <c r="I176" s="5" t="s">
        <v>12</v>
      </c>
      <c r="J176" s="5" t="s">
        <v>559</v>
      </c>
      <c r="K176" s="45" t="s">
        <v>559</v>
      </c>
      <c r="L176" s="23"/>
      <c r="M176" s="15" t="s">
        <v>560</v>
      </c>
      <c r="N176" s="8">
        <f t="shared" si="22"/>
        <v>0</v>
      </c>
      <c r="O176" s="16"/>
    </row>
    <row r="177" spans="1:15" s="18" customFormat="1" ht="12.75" x14ac:dyDescent="0.2">
      <c r="A177" s="5">
        <f t="shared" ref="A177:A191" si="35">A176+1</f>
        <v>139</v>
      </c>
      <c r="B177" s="5" t="str">
        <f t="shared" si="32"/>
        <v>CO 372427,</v>
      </c>
      <c r="C177" s="5" t="str">
        <f t="shared" si="33"/>
        <v>GCN: CT04109</v>
      </c>
      <c r="D177" s="5" t="str">
        <f t="shared" si="34"/>
        <v>25/06/2018.</v>
      </c>
      <c r="E177" s="5" t="s">
        <v>556</v>
      </c>
      <c r="F177" s="5" t="s">
        <v>561</v>
      </c>
      <c r="G177" s="5" t="s">
        <v>11</v>
      </c>
      <c r="H177" s="5">
        <v>108</v>
      </c>
      <c r="I177" s="5" t="s">
        <v>12</v>
      </c>
      <c r="J177" s="5" t="s">
        <v>562</v>
      </c>
      <c r="K177" s="45" t="s">
        <v>562</v>
      </c>
      <c r="L177" s="23"/>
      <c r="M177" s="15" t="s">
        <v>563</v>
      </c>
      <c r="N177" s="8">
        <f t="shared" si="22"/>
        <v>0</v>
      </c>
      <c r="O177" s="16"/>
    </row>
    <row r="178" spans="1:15" s="18" customFormat="1" ht="12.75" x14ac:dyDescent="0.2">
      <c r="A178" s="5">
        <f t="shared" si="35"/>
        <v>140</v>
      </c>
      <c r="B178" s="5" t="str">
        <f t="shared" si="32"/>
        <v>CO 372428,</v>
      </c>
      <c r="C178" s="5" t="str">
        <f t="shared" si="33"/>
        <v>GCN: CT04110</v>
      </c>
      <c r="D178" s="5" t="str">
        <f t="shared" si="34"/>
        <v>25/06/2018.</v>
      </c>
      <c r="E178" s="5" t="s">
        <v>556</v>
      </c>
      <c r="F178" s="5" t="s">
        <v>564</v>
      </c>
      <c r="G178" s="5" t="s">
        <v>11</v>
      </c>
      <c r="H178" s="5">
        <v>108</v>
      </c>
      <c r="I178" s="5" t="s">
        <v>12</v>
      </c>
      <c r="J178" s="5" t="s">
        <v>565</v>
      </c>
      <c r="K178" s="45" t="s">
        <v>565</v>
      </c>
      <c r="L178" s="23"/>
      <c r="M178" s="15" t="s">
        <v>566</v>
      </c>
      <c r="N178" s="8">
        <f t="shared" si="22"/>
        <v>0</v>
      </c>
      <c r="O178" s="16"/>
    </row>
    <row r="179" spans="1:15" s="18" customFormat="1" ht="12.75" x14ac:dyDescent="0.2">
      <c r="A179" s="5">
        <f t="shared" si="35"/>
        <v>141</v>
      </c>
      <c r="B179" s="5" t="str">
        <f t="shared" si="32"/>
        <v>CO 372429,</v>
      </c>
      <c r="C179" s="5" t="str">
        <f t="shared" si="33"/>
        <v>GCN: CT04111</v>
      </c>
      <c r="D179" s="5" t="str">
        <f t="shared" si="34"/>
        <v>25/06/2018.</v>
      </c>
      <c r="E179" s="5" t="s">
        <v>556</v>
      </c>
      <c r="F179" s="5" t="s">
        <v>567</v>
      </c>
      <c r="G179" s="5" t="s">
        <v>11</v>
      </c>
      <c r="H179" s="5">
        <v>108</v>
      </c>
      <c r="I179" s="5" t="s">
        <v>12</v>
      </c>
      <c r="J179" s="5" t="s">
        <v>568</v>
      </c>
      <c r="K179" s="45" t="s">
        <v>568</v>
      </c>
      <c r="L179" s="23"/>
      <c r="M179" s="15" t="s">
        <v>569</v>
      </c>
      <c r="N179" s="8">
        <f t="shared" si="22"/>
        <v>0</v>
      </c>
      <c r="O179" s="16"/>
    </row>
    <row r="180" spans="1:15" s="18" customFormat="1" ht="12.75" x14ac:dyDescent="0.2">
      <c r="A180" s="5">
        <f t="shared" si="35"/>
        <v>142</v>
      </c>
      <c r="B180" s="5" t="str">
        <f t="shared" si="32"/>
        <v>CO 372430,</v>
      </c>
      <c r="C180" s="5" t="str">
        <f t="shared" si="33"/>
        <v>GCN: CT04112</v>
      </c>
      <c r="D180" s="5" t="str">
        <f t="shared" si="34"/>
        <v>25/06/2018.</v>
      </c>
      <c r="E180" s="5" t="s">
        <v>556</v>
      </c>
      <c r="F180" s="5" t="s">
        <v>570</v>
      </c>
      <c r="G180" s="5" t="s">
        <v>11</v>
      </c>
      <c r="H180" s="5">
        <v>108</v>
      </c>
      <c r="I180" s="5" t="s">
        <v>12</v>
      </c>
      <c r="J180" s="5" t="s">
        <v>571</v>
      </c>
      <c r="K180" s="45" t="s">
        <v>571</v>
      </c>
      <c r="L180" s="23"/>
      <c r="M180" s="15" t="s">
        <v>572</v>
      </c>
      <c r="N180" s="8">
        <f t="shared" si="22"/>
        <v>0</v>
      </c>
      <c r="O180" s="16"/>
    </row>
    <row r="181" spans="1:15" s="18" customFormat="1" ht="12.75" x14ac:dyDescent="0.2">
      <c r="A181" s="5">
        <f t="shared" si="35"/>
        <v>143</v>
      </c>
      <c r="B181" s="5" t="str">
        <f t="shared" si="32"/>
        <v>CO 372431,</v>
      </c>
      <c r="C181" s="5" t="str">
        <f t="shared" si="33"/>
        <v>GCN: CT04113</v>
      </c>
      <c r="D181" s="5" t="str">
        <f t="shared" si="34"/>
        <v>25/06/2018.</v>
      </c>
      <c r="E181" s="5" t="s">
        <v>556</v>
      </c>
      <c r="F181" s="5" t="s">
        <v>573</v>
      </c>
      <c r="G181" s="5" t="s">
        <v>11</v>
      </c>
      <c r="H181" s="5">
        <v>108</v>
      </c>
      <c r="I181" s="5" t="s">
        <v>12</v>
      </c>
      <c r="J181" s="5" t="s">
        <v>574</v>
      </c>
      <c r="K181" s="45" t="s">
        <v>574</v>
      </c>
      <c r="L181" s="23"/>
      <c r="M181" s="15" t="s">
        <v>575</v>
      </c>
      <c r="N181" s="8">
        <f t="shared" si="22"/>
        <v>0</v>
      </c>
      <c r="O181" s="16"/>
    </row>
    <row r="182" spans="1:15" s="18" customFormat="1" ht="12.75" x14ac:dyDescent="0.2">
      <c r="A182" s="5">
        <f t="shared" si="35"/>
        <v>144</v>
      </c>
      <c r="B182" s="5" t="str">
        <f t="shared" si="32"/>
        <v>CO 372432,</v>
      </c>
      <c r="C182" s="5" t="str">
        <f t="shared" si="33"/>
        <v>GCN: CT04114</v>
      </c>
      <c r="D182" s="5" t="str">
        <f t="shared" si="34"/>
        <v>25/06/2018.</v>
      </c>
      <c r="E182" s="5" t="s">
        <v>556</v>
      </c>
      <c r="F182" s="5" t="s">
        <v>576</v>
      </c>
      <c r="G182" s="5" t="s">
        <v>11</v>
      </c>
      <c r="H182" s="5">
        <v>108</v>
      </c>
      <c r="I182" s="5" t="s">
        <v>12</v>
      </c>
      <c r="J182" s="5" t="s">
        <v>577</v>
      </c>
      <c r="K182" s="45" t="s">
        <v>577</v>
      </c>
      <c r="L182" s="23"/>
      <c r="M182" s="15" t="s">
        <v>578</v>
      </c>
      <c r="N182" s="8">
        <f t="shared" si="22"/>
        <v>0</v>
      </c>
      <c r="O182" s="16"/>
    </row>
    <row r="183" spans="1:15" s="18" customFormat="1" ht="12.75" x14ac:dyDescent="0.2">
      <c r="A183" s="5">
        <f t="shared" si="35"/>
        <v>145</v>
      </c>
      <c r="B183" s="5" t="str">
        <f t="shared" si="32"/>
        <v>CO 372433,</v>
      </c>
      <c r="C183" s="5" t="str">
        <f t="shared" si="33"/>
        <v>GCN: CT04115</v>
      </c>
      <c r="D183" s="5" t="str">
        <f t="shared" si="34"/>
        <v>25/06/2018.</v>
      </c>
      <c r="E183" s="5" t="s">
        <v>556</v>
      </c>
      <c r="F183" s="5" t="s">
        <v>579</v>
      </c>
      <c r="G183" s="5" t="s">
        <v>11</v>
      </c>
      <c r="H183" s="5">
        <v>108</v>
      </c>
      <c r="I183" s="5" t="s">
        <v>12</v>
      </c>
      <c r="J183" s="5" t="s">
        <v>580</v>
      </c>
      <c r="K183" s="45" t="s">
        <v>580</v>
      </c>
      <c r="L183" s="23"/>
      <c r="M183" s="15" t="s">
        <v>581</v>
      </c>
      <c r="N183" s="8">
        <f t="shared" si="22"/>
        <v>0</v>
      </c>
      <c r="O183" s="16"/>
    </row>
    <row r="184" spans="1:15" s="18" customFormat="1" ht="12.75" x14ac:dyDescent="0.2">
      <c r="A184" s="5">
        <f t="shared" si="35"/>
        <v>146</v>
      </c>
      <c r="B184" s="5" t="str">
        <f>MID(M184,79,10)</f>
        <v>CO 372434,</v>
      </c>
      <c r="C184" s="5" t="str">
        <f t="shared" si="33"/>
        <v>GCN: CT04116</v>
      </c>
      <c r="D184" s="5" t="str">
        <f t="shared" si="34"/>
        <v>25/06/2018.</v>
      </c>
      <c r="E184" s="5" t="s">
        <v>556</v>
      </c>
      <c r="F184" s="5" t="s">
        <v>582</v>
      </c>
      <c r="G184" s="5" t="s">
        <v>11</v>
      </c>
      <c r="H184" s="5">
        <v>108</v>
      </c>
      <c r="I184" s="5" t="s">
        <v>12</v>
      </c>
      <c r="J184" s="5" t="s">
        <v>583</v>
      </c>
      <c r="K184" s="45" t="s">
        <v>583</v>
      </c>
      <c r="L184" s="23"/>
      <c r="M184" s="15" t="s">
        <v>584</v>
      </c>
      <c r="N184" s="8">
        <f t="shared" si="22"/>
        <v>0</v>
      </c>
      <c r="O184" s="16"/>
    </row>
    <row r="185" spans="1:15" s="18" customFormat="1" ht="12.75" x14ac:dyDescent="0.2">
      <c r="A185" s="5">
        <f t="shared" si="35"/>
        <v>147</v>
      </c>
      <c r="B185" s="5" t="str">
        <f t="shared" si="32"/>
        <v>CO 372435,</v>
      </c>
      <c r="C185" s="5" t="str">
        <f t="shared" si="33"/>
        <v>GCN: CT04117</v>
      </c>
      <c r="D185" s="5" t="str">
        <f t="shared" si="34"/>
        <v>25/06/2018.</v>
      </c>
      <c r="E185" s="5" t="s">
        <v>556</v>
      </c>
      <c r="F185" s="5" t="s">
        <v>585</v>
      </c>
      <c r="G185" s="5" t="s">
        <v>11</v>
      </c>
      <c r="H185" s="5">
        <v>108</v>
      </c>
      <c r="I185" s="5" t="s">
        <v>12</v>
      </c>
      <c r="J185" s="5" t="s">
        <v>586</v>
      </c>
      <c r="K185" s="45" t="s">
        <v>586</v>
      </c>
      <c r="L185" s="23"/>
      <c r="M185" s="15" t="s">
        <v>587</v>
      </c>
      <c r="N185" s="8">
        <f t="shared" si="22"/>
        <v>0</v>
      </c>
      <c r="O185" s="16"/>
    </row>
    <row r="186" spans="1:15" s="18" customFormat="1" ht="12.75" x14ac:dyDescent="0.2">
      <c r="A186" s="5">
        <f t="shared" si="35"/>
        <v>148</v>
      </c>
      <c r="B186" s="5" t="str">
        <f t="shared" si="32"/>
        <v>CO 372436,</v>
      </c>
      <c r="C186" s="5" t="str">
        <f t="shared" si="33"/>
        <v>GCN: CT04118</v>
      </c>
      <c r="D186" s="5" t="str">
        <f t="shared" si="34"/>
        <v>25/06/2018.</v>
      </c>
      <c r="E186" s="5" t="s">
        <v>556</v>
      </c>
      <c r="F186" s="5" t="s">
        <v>588</v>
      </c>
      <c r="G186" s="5" t="s">
        <v>11</v>
      </c>
      <c r="H186" s="5">
        <v>108</v>
      </c>
      <c r="I186" s="5" t="s">
        <v>12</v>
      </c>
      <c r="J186" s="5" t="s">
        <v>589</v>
      </c>
      <c r="K186" s="45" t="s">
        <v>589</v>
      </c>
      <c r="L186" s="23"/>
      <c r="M186" s="15" t="s">
        <v>590</v>
      </c>
      <c r="N186" s="8">
        <f t="shared" si="22"/>
        <v>0</v>
      </c>
      <c r="O186" s="16"/>
    </row>
    <row r="187" spans="1:15" s="18" customFormat="1" ht="12.75" x14ac:dyDescent="0.2">
      <c r="A187" s="5">
        <f t="shared" si="35"/>
        <v>149</v>
      </c>
      <c r="B187" s="5" t="str">
        <f t="shared" si="32"/>
        <v>CO 372437,</v>
      </c>
      <c r="C187" s="5" t="str">
        <f t="shared" si="33"/>
        <v>GCN: CT04119</v>
      </c>
      <c r="D187" s="5" t="str">
        <f t="shared" si="34"/>
        <v>25/06/2018.</v>
      </c>
      <c r="E187" s="5" t="s">
        <v>556</v>
      </c>
      <c r="F187" s="5" t="s">
        <v>591</v>
      </c>
      <c r="G187" s="5" t="s">
        <v>11</v>
      </c>
      <c r="H187" s="5">
        <v>108</v>
      </c>
      <c r="I187" s="5" t="s">
        <v>12</v>
      </c>
      <c r="J187" s="5" t="s">
        <v>592</v>
      </c>
      <c r="K187" s="45" t="s">
        <v>592</v>
      </c>
      <c r="L187" s="23"/>
      <c r="M187" s="15" t="s">
        <v>593</v>
      </c>
      <c r="N187" s="8">
        <f t="shared" si="22"/>
        <v>0</v>
      </c>
      <c r="O187" s="16"/>
    </row>
    <row r="188" spans="1:15" s="18" customFormat="1" ht="12.75" x14ac:dyDescent="0.2">
      <c r="A188" s="5">
        <f t="shared" si="35"/>
        <v>150</v>
      </c>
      <c r="B188" s="5" t="str">
        <f t="shared" si="32"/>
        <v>CO 372438,</v>
      </c>
      <c r="C188" s="5" t="str">
        <f t="shared" si="33"/>
        <v>GCN: CT04120</v>
      </c>
      <c r="D188" s="5" t="str">
        <f t="shared" si="34"/>
        <v>25/06/2018.</v>
      </c>
      <c r="E188" s="5" t="s">
        <v>556</v>
      </c>
      <c r="F188" s="5" t="s">
        <v>594</v>
      </c>
      <c r="G188" s="5" t="s">
        <v>11</v>
      </c>
      <c r="H188" s="5">
        <v>108</v>
      </c>
      <c r="I188" s="5" t="s">
        <v>12</v>
      </c>
      <c r="J188" s="5" t="s">
        <v>595</v>
      </c>
      <c r="K188" s="45" t="s">
        <v>595</v>
      </c>
      <c r="L188" s="23"/>
      <c r="M188" s="15" t="s">
        <v>596</v>
      </c>
      <c r="N188" s="8">
        <f t="shared" si="22"/>
        <v>0</v>
      </c>
      <c r="O188" s="16"/>
    </row>
    <row r="189" spans="1:15" s="18" customFormat="1" ht="12.75" x14ac:dyDescent="0.2">
      <c r="A189" s="5">
        <f t="shared" si="35"/>
        <v>151</v>
      </c>
      <c r="B189" s="5" t="str">
        <f t="shared" si="32"/>
        <v>CO 372439,</v>
      </c>
      <c r="C189" s="5" t="str">
        <f t="shared" si="33"/>
        <v>GCN: CT04121</v>
      </c>
      <c r="D189" s="5" t="str">
        <f t="shared" si="34"/>
        <v>25/06/2018.</v>
      </c>
      <c r="E189" s="5" t="s">
        <v>556</v>
      </c>
      <c r="F189" s="5" t="s">
        <v>597</v>
      </c>
      <c r="G189" s="5" t="s">
        <v>11</v>
      </c>
      <c r="H189" s="5">
        <v>108</v>
      </c>
      <c r="I189" s="5" t="s">
        <v>12</v>
      </c>
      <c r="J189" s="5" t="s">
        <v>598</v>
      </c>
      <c r="K189" s="45" t="s">
        <v>598</v>
      </c>
      <c r="L189" s="23"/>
      <c r="M189" s="15" t="s">
        <v>599</v>
      </c>
      <c r="N189" s="8">
        <f t="shared" si="22"/>
        <v>0</v>
      </c>
      <c r="O189" s="16"/>
    </row>
    <row r="190" spans="1:15" s="18" customFormat="1" ht="12.75" x14ac:dyDescent="0.2">
      <c r="A190" s="5">
        <f t="shared" si="35"/>
        <v>152</v>
      </c>
      <c r="B190" s="5" t="str">
        <f t="shared" si="32"/>
        <v>CO 372440,</v>
      </c>
      <c r="C190" s="5" t="str">
        <f t="shared" si="33"/>
        <v>GCN: CT04122</v>
      </c>
      <c r="D190" s="5" t="str">
        <f t="shared" si="34"/>
        <v>25/06/2018.</v>
      </c>
      <c r="E190" s="5" t="s">
        <v>556</v>
      </c>
      <c r="F190" s="5" t="s">
        <v>600</v>
      </c>
      <c r="G190" s="5" t="s">
        <v>11</v>
      </c>
      <c r="H190" s="5">
        <v>118.4</v>
      </c>
      <c r="I190" s="5">
        <v>118.4</v>
      </c>
      <c r="J190" s="5" t="s">
        <v>601</v>
      </c>
      <c r="K190" s="45" t="s">
        <v>601</v>
      </c>
      <c r="L190" s="23"/>
      <c r="M190" s="15" t="s">
        <v>602</v>
      </c>
      <c r="N190" s="8">
        <f t="shared" si="22"/>
        <v>0</v>
      </c>
      <c r="O190" s="16"/>
    </row>
    <row r="191" spans="1:15" s="18" customFormat="1" ht="12.75" x14ac:dyDescent="0.2">
      <c r="A191" s="5">
        <f t="shared" si="35"/>
        <v>153</v>
      </c>
      <c r="B191" s="5" t="str">
        <f t="shared" si="32"/>
        <v>CO 372441,</v>
      </c>
      <c r="C191" s="5" t="str">
        <f t="shared" si="33"/>
        <v>GCN: CT04123</v>
      </c>
      <c r="D191" s="5" t="str">
        <f t="shared" si="34"/>
        <v>25/06/2018.</v>
      </c>
      <c r="E191" s="5" t="s">
        <v>556</v>
      </c>
      <c r="F191" s="5" t="s">
        <v>603</v>
      </c>
      <c r="G191" s="5" t="s">
        <v>11</v>
      </c>
      <c r="H191" s="5">
        <v>173.2</v>
      </c>
      <c r="I191" s="5">
        <v>173.2</v>
      </c>
      <c r="J191" s="5" t="s">
        <v>604</v>
      </c>
      <c r="K191" s="45" t="s">
        <v>604</v>
      </c>
      <c r="L191" s="23"/>
      <c r="M191" s="15" t="s">
        <v>605</v>
      </c>
      <c r="N191" s="8">
        <f t="shared" si="22"/>
        <v>0</v>
      </c>
      <c r="O191" s="16"/>
    </row>
    <row r="192" spans="1:15" x14ac:dyDescent="0.25">
      <c r="A192" s="122" t="s">
        <v>606</v>
      </c>
      <c r="B192" s="122"/>
      <c r="C192" s="122"/>
      <c r="D192" s="122"/>
      <c r="E192" s="122"/>
      <c r="F192" s="122"/>
      <c r="G192" s="122"/>
      <c r="H192" s="20">
        <f>SUM(H176:H191)</f>
        <v>1803.6000000000001</v>
      </c>
      <c r="I192" s="11" t="e">
        <f>#REF!</f>
        <v>#REF!</v>
      </c>
      <c r="J192" s="12"/>
      <c r="K192" s="12"/>
      <c r="L192" s="12"/>
      <c r="M192" s="1"/>
      <c r="N192" s="8" t="e">
        <f t="shared" ref="N192:N251" si="36">H192-I192</f>
        <v>#REF!</v>
      </c>
    </row>
    <row r="193" spans="1:15" ht="15.75" x14ac:dyDescent="0.25">
      <c r="A193" s="132" t="s">
        <v>607</v>
      </c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4"/>
      <c r="M193" s="1"/>
      <c r="N193" s="8">
        <f t="shared" si="36"/>
        <v>0</v>
      </c>
    </row>
    <row r="194" spans="1:15" s="17" customFormat="1" ht="12.75" x14ac:dyDescent="0.2">
      <c r="A194" s="5">
        <f>A175+1</f>
        <v>170</v>
      </c>
      <c r="B194" s="5" t="str">
        <f t="shared" ref="B194:B233" si="37">MID(M194,79,10)</f>
        <v>CO 372345,</v>
      </c>
      <c r="C194" s="5" t="str">
        <f t="shared" ref="C194:C233" si="38">MID(M194,104,12)</f>
        <v>GCN: CT04027</v>
      </c>
      <c r="D194" s="5" t="str">
        <f t="shared" ref="D194:D233" si="39">MID(M194,146,11)</f>
        <v>25/06/2018.</v>
      </c>
      <c r="E194" s="5" t="s">
        <v>10</v>
      </c>
      <c r="F194" s="5" t="s">
        <v>659</v>
      </c>
      <c r="G194" s="5" t="s">
        <v>11</v>
      </c>
      <c r="H194" s="5">
        <v>173.2</v>
      </c>
      <c r="I194" s="5">
        <v>173.2</v>
      </c>
      <c r="J194" s="5" t="s">
        <v>660</v>
      </c>
      <c r="K194" s="6" t="s">
        <v>660</v>
      </c>
      <c r="L194" s="14"/>
      <c r="M194" s="15" t="s">
        <v>661</v>
      </c>
      <c r="N194" s="8">
        <f t="shared" si="36"/>
        <v>0</v>
      </c>
      <c r="O194" s="16"/>
    </row>
    <row r="195" spans="1:15" s="17" customFormat="1" ht="12.75" x14ac:dyDescent="0.2">
      <c r="A195" s="5">
        <f t="shared" ref="A195:A203" si="40">A194+1</f>
        <v>171</v>
      </c>
      <c r="B195" s="5" t="str">
        <f t="shared" si="37"/>
        <v>CO 372346,</v>
      </c>
      <c r="C195" s="5" t="str">
        <f t="shared" si="38"/>
        <v>GCN: CT04028</v>
      </c>
      <c r="D195" s="5" t="str">
        <f t="shared" si="39"/>
        <v>25/06/2018.</v>
      </c>
      <c r="E195" s="5" t="s">
        <v>10</v>
      </c>
      <c r="F195" s="5" t="s">
        <v>662</v>
      </c>
      <c r="G195" s="5" t="s">
        <v>11</v>
      </c>
      <c r="H195" s="5">
        <v>118.4</v>
      </c>
      <c r="I195" s="5">
        <v>118.4</v>
      </c>
      <c r="J195" s="5" t="s">
        <v>663</v>
      </c>
      <c r="K195" s="6" t="s">
        <v>663</v>
      </c>
      <c r="L195" s="14"/>
      <c r="M195" s="15" t="s">
        <v>664</v>
      </c>
      <c r="N195" s="8">
        <f t="shared" si="36"/>
        <v>0</v>
      </c>
      <c r="O195" s="16"/>
    </row>
    <row r="196" spans="1:15" s="17" customFormat="1" ht="12.75" x14ac:dyDescent="0.2">
      <c r="A196" s="5">
        <f t="shared" si="40"/>
        <v>172</v>
      </c>
      <c r="B196" s="5" t="str">
        <f t="shared" si="37"/>
        <v>CO 372347,</v>
      </c>
      <c r="C196" s="5" t="str">
        <f t="shared" si="38"/>
        <v>GCN: CT04029</v>
      </c>
      <c r="D196" s="5" t="str">
        <f t="shared" si="39"/>
        <v>25/06/2018.</v>
      </c>
      <c r="E196" s="5" t="s">
        <v>10</v>
      </c>
      <c r="F196" s="5" t="s">
        <v>665</v>
      </c>
      <c r="G196" s="5" t="s">
        <v>11</v>
      </c>
      <c r="H196" s="5">
        <v>118.4</v>
      </c>
      <c r="I196" s="5">
        <v>118.4</v>
      </c>
      <c r="J196" s="5" t="s">
        <v>666</v>
      </c>
      <c r="K196" s="6" t="s">
        <v>666</v>
      </c>
      <c r="L196" s="14"/>
      <c r="M196" s="15" t="s">
        <v>667</v>
      </c>
      <c r="N196" s="8">
        <f t="shared" si="36"/>
        <v>0</v>
      </c>
      <c r="O196" s="16"/>
    </row>
    <row r="197" spans="1:15" s="17" customFormat="1" ht="12.75" x14ac:dyDescent="0.2">
      <c r="A197" s="5">
        <f t="shared" si="40"/>
        <v>173</v>
      </c>
      <c r="B197" s="5" t="str">
        <f t="shared" si="37"/>
        <v>CO 372348,</v>
      </c>
      <c r="C197" s="5" t="str">
        <f t="shared" si="38"/>
        <v>GCN: CT04030</v>
      </c>
      <c r="D197" s="5" t="str">
        <f t="shared" si="39"/>
        <v>25/06/2018.</v>
      </c>
      <c r="E197" s="5" t="s">
        <v>10</v>
      </c>
      <c r="F197" s="5" t="s">
        <v>668</v>
      </c>
      <c r="G197" s="5" t="s">
        <v>11</v>
      </c>
      <c r="H197" s="5">
        <v>108</v>
      </c>
      <c r="I197" s="5" t="s">
        <v>12</v>
      </c>
      <c r="J197" s="5" t="s">
        <v>669</v>
      </c>
      <c r="K197" s="6" t="s">
        <v>669</v>
      </c>
      <c r="L197" s="14"/>
      <c r="M197" s="15" t="s">
        <v>670</v>
      </c>
      <c r="N197" s="8">
        <f t="shared" si="36"/>
        <v>0</v>
      </c>
      <c r="O197" s="16"/>
    </row>
    <row r="198" spans="1:15" s="17" customFormat="1" ht="12.75" x14ac:dyDescent="0.2">
      <c r="A198" s="5">
        <f t="shared" si="40"/>
        <v>174</v>
      </c>
      <c r="B198" s="5" t="str">
        <f t="shared" si="37"/>
        <v>CO 372349,</v>
      </c>
      <c r="C198" s="5" t="str">
        <f t="shared" si="38"/>
        <v>GCN: CT04031</v>
      </c>
      <c r="D198" s="5" t="str">
        <f t="shared" si="39"/>
        <v>25/06/2018.</v>
      </c>
      <c r="E198" s="5" t="s">
        <v>10</v>
      </c>
      <c r="F198" s="5" t="s">
        <v>671</v>
      </c>
      <c r="G198" s="5" t="s">
        <v>11</v>
      </c>
      <c r="H198" s="5">
        <v>108</v>
      </c>
      <c r="I198" s="5" t="s">
        <v>12</v>
      </c>
      <c r="J198" s="5" t="s">
        <v>672</v>
      </c>
      <c r="K198" s="6" t="s">
        <v>672</v>
      </c>
      <c r="L198" s="14"/>
      <c r="M198" s="15" t="s">
        <v>673</v>
      </c>
      <c r="N198" s="8">
        <f t="shared" si="36"/>
        <v>0</v>
      </c>
      <c r="O198" s="16"/>
    </row>
    <row r="199" spans="1:15" s="17" customFormat="1" ht="12.75" x14ac:dyDescent="0.2">
      <c r="A199" s="5">
        <f t="shared" si="40"/>
        <v>175</v>
      </c>
      <c r="B199" s="5" t="str">
        <f t="shared" si="37"/>
        <v>CO 372350,</v>
      </c>
      <c r="C199" s="5" t="str">
        <f t="shared" si="38"/>
        <v>GCN: CT04032</v>
      </c>
      <c r="D199" s="5" t="str">
        <f t="shared" si="39"/>
        <v>25/06/2018.</v>
      </c>
      <c r="E199" s="5" t="s">
        <v>10</v>
      </c>
      <c r="F199" s="5" t="s">
        <v>674</v>
      </c>
      <c r="G199" s="5" t="s">
        <v>11</v>
      </c>
      <c r="H199" s="5">
        <v>108</v>
      </c>
      <c r="I199" s="5" t="s">
        <v>12</v>
      </c>
      <c r="J199" s="5" t="s">
        <v>675</v>
      </c>
      <c r="K199" s="6" t="s">
        <v>675</v>
      </c>
      <c r="L199" s="14"/>
      <c r="M199" s="15" t="s">
        <v>676</v>
      </c>
      <c r="N199" s="8">
        <f t="shared" si="36"/>
        <v>0</v>
      </c>
      <c r="O199" s="16"/>
    </row>
    <row r="200" spans="1:15" s="17" customFormat="1" ht="12.75" x14ac:dyDescent="0.2">
      <c r="A200" s="5">
        <f t="shared" si="40"/>
        <v>176</v>
      </c>
      <c r="B200" s="5" t="str">
        <f t="shared" si="37"/>
        <v>CO 372351,</v>
      </c>
      <c r="C200" s="5" t="str">
        <f t="shared" si="38"/>
        <v>GCN: CT04033</v>
      </c>
      <c r="D200" s="5" t="str">
        <f t="shared" si="39"/>
        <v>25/06/2018.</v>
      </c>
      <c r="E200" s="5" t="s">
        <v>10</v>
      </c>
      <c r="F200" s="5" t="s">
        <v>677</v>
      </c>
      <c r="G200" s="5" t="s">
        <v>11</v>
      </c>
      <c r="H200" s="5">
        <v>108</v>
      </c>
      <c r="I200" s="5" t="s">
        <v>12</v>
      </c>
      <c r="J200" s="5" t="s">
        <v>678</v>
      </c>
      <c r="K200" s="6" t="s">
        <v>678</v>
      </c>
      <c r="L200" s="14"/>
      <c r="M200" s="15" t="s">
        <v>679</v>
      </c>
      <c r="N200" s="8">
        <f t="shared" si="36"/>
        <v>0</v>
      </c>
      <c r="O200" s="16"/>
    </row>
    <row r="201" spans="1:15" s="17" customFormat="1" ht="12.75" x14ac:dyDescent="0.2">
      <c r="A201" s="5">
        <f t="shared" si="40"/>
        <v>177</v>
      </c>
      <c r="B201" s="5" t="str">
        <f t="shared" si="37"/>
        <v>CO 372352,</v>
      </c>
      <c r="C201" s="5" t="str">
        <f t="shared" si="38"/>
        <v>GCN: CT04034</v>
      </c>
      <c r="D201" s="5" t="str">
        <f t="shared" si="39"/>
        <v>25/06/2018.</v>
      </c>
      <c r="E201" s="5" t="s">
        <v>10</v>
      </c>
      <c r="F201" s="5" t="s">
        <v>680</v>
      </c>
      <c r="G201" s="5" t="s">
        <v>11</v>
      </c>
      <c r="H201" s="5">
        <v>108</v>
      </c>
      <c r="I201" s="5" t="s">
        <v>12</v>
      </c>
      <c r="J201" s="5" t="s">
        <v>681</v>
      </c>
      <c r="K201" s="6" t="s">
        <v>681</v>
      </c>
      <c r="L201" s="14"/>
      <c r="M201" s="15" t="s">
        <v>682</v>
      </c>
      <c r="N201" s="8">
        <f t="shared" si="36"/>
        <v>0</v>
      </c>
      <c r="O201" s="16"/>
    </row>
    <row r="202" spans="1:15" s="17" customFormat="1" ht="12.75" x14ac:dyDescent="0.2">
      <c r="A202" s="5">
        <f t="shared" si="40"/>
        <v>178</v>
      </c>
      <c r="B202" s="5" t="str">
        <f t="shared" si="37"/>
        <v>CO 372353,</v>
      </c>
      <c r="C202" s="5" t="str">
        <f t="shared" si="38"/>
        <v>GCN: CT04035</v>
      </c>
      <c r="D202" s="5" t="str">
        <f t="shared" si="39"/>
        <v>25/06/2018.</v>
      </c>
      <c r="E202" s="5" t="s">
        <v>10</v>
      </c>
      <c r="F202" s="5" t="s">
        <v>683</v>
      </c>
      <c r="G202" s="5" t="s">
        <v>11</v>
      </c>
      <c r="H202" s="5">
        <v>108</v>
      </c>
      <c r="I202" s="5" t="s">
        <v>12</v>
      </c>
      <c r="J202" s="5" t="s">
        <v>684</v>
      </c>
      <c r="K202" s="6" t="s">
        <v>684</v>
      </c>
      <c r="L202" s="14"/>
      <c r="M202" s="15" t="s">
        <v>685</v>
      </c>
      <c r="N202" s="8">
        <f t="shared" si="36"/>
        <v>0</v>
      </c>
      <c r="O202" s="16"/>
    </row>
    <row r="203" spans="1:15" s="17" customFormat="1" ht="12.75" x14ac:dyDescent="0.2">
      <c r="A203" s="5">
        <f t="shared" si="40"/>
        <v>179</v>
      </c>
      <c r="B203" s="5" t="str">
        <f t="shared" si="37"/>
        <v>CO 372354,</v>
      </c>
      <c r="C203" s="5" t="str">
        <f t="shared" si="38"/>
        <v>GCN: CT04036</v>
      </c>
      <c r="D203" s="5" t="str">
        <f t="shared" si="39"/>
        <v>25/06/2018.</v>
      </c>
      <c r="E203" s="5" t="s">
        <v>10</v>
      </c>
      <c r="F203" s="5" t="s">
        <v>686</v>
      </c>
      <c r="G203" s="5" t="s">
        <v>11</v>
      </c>
      <c r="H203" s="5">
        <v>108</v>
      </c>
      <c r="I203" s="5" t="s">
        <v>12</v>
      </c>
      <c r="J203" s="5" t="s">
        <v>687</v>
      </c>
      <c r="K203" s="6" t="s">
        <v>687</v>
      </c>
      <c r="L203" s="14"/>
      <c r="M203" s="15" t="s">
        <v>688</v>
      </c>
      <c r="N203" s="8">
        <f t="shared" si="36"/>
        <v>0</v>
      </c>
      <c r="O203" s="16"/>
    </row>
    <row r="204" spans="1:15" s="17" customFormat="1" ht="12.75" x14ac:dyDescent="0.2">
      <c r="A204" s="5">
        <f>A203+1</f>
        <v>180</v>
      </c>
      <c r="B204" s="5" t="str">
        <f t="shared" si="37"/>
        <v>CO 372356,</v>
      </c>
      <c r="C204" s="5" t="str">
        <f t="shared" si="38"/>
        <v>GCN: CT04038</v>
      </c>
      <c r="D204" s="5" t="str">
        <f t="shared" si="39"/>
        <v>25/06/2018.</v>
      </c>
      <c r="E204" s="5" t="s">
        <v>10</v>
      </c>
      <c r="F204" s="5" t="s">
        <v>692</v>
      </c>
      <c r="G204" s="5" t="s">
        <v>11</v>
      </c>
      <c r="H204" s="5">
        <v>108</v>
      </c>
      <c r="I204" s="5" t="s">
        <v>12</v>
      </c>
      <c r="J204" s="5" t="s">
        <v>693</v>
      </c>
      <c r="K204" s="6" t="s">
        <v>693</v>
      </c>
      <c r="L204" s="14"/>
      <c r="M204" s="15" t="s">
        <v>694</v>
      </c>
      <c r="N204" s="8">
        <f t="shared" si="36"/>
        <v>0</v>
      </c>
      <c r="O204" s="16"/>
    </row>
    <row r="205" spans="1:15" s="17" customFormat="1" ht="12.75" x14ac:dyDescent="0.2">
      <c r="A205" s="5">
        <f t="shared" ref="A205:A224" si="41">A204+1</f>
        <v>181</v>
      </c>
      <c r="B205" s="5" t="str">
        <f t="shared" si="37"/>
        <v>CO 372357,</v>
      </c>
      <c r="C205" s="5" t="str">
        <f t="shared" si="38"/>
        <v>GCN: CT04039</v>
      </c>
      <c r="D205" s="5" t="str">
        <f t="shared" si="39"/>
        <v>25/06/2018.</v>
      </c>
      <c r="E205" s="5" t="s">
        <v>10</v>
      </c>
      <c r="F205" s="5" t="s">
        <v>695</v>
      </c>
      <c r="G205" s="5" t="s">
        <v>11</v>
      </c>
      <c r="H205" s="5">
        <v>108</v>
      </c>
      <c r="I205" s="5" t="s">
        <v>12</v>
      </c>
      <c r="J205" s="5" t="s">
        <v>696</v>
      </c>
      <c r="K205" s="6" t="s">
        <v>696</v>
      </c>
      <c r="L205" s="14"/>
      <c r="M205" s="15" t="s">
        <v>697</v>
      </c>
      <c r="N205" s="8">
        <f t="shared" si="36"/>
        <v>0</v>
      </c>
      <c r="O205" s="16"/>
    </row>
    <row r="206" spans="1:15" s="17" customFormat="1" ht="12.75" x14ac:dyDescent="0.2">
      <c r="A206" s="5">
        <f t="shared" si="41"/>
        <v>182</v>
      </c>
      <c r="B206" s="5" t="str">
        <f t="shared" si="37"/>
        <v>CO 372358,</v>
      </c>
      <c r="C206" s="5" t="str">
        <f t="shared" si="38"/>
        <v>GCN: CT04040</v>
      </c>
      <c r="D206" s="5" t="str">
        <f t="shared" si="39"/>
        <v>25/06/2018.</v>
      </c>
      <c r="E206" s="5" t="s">
        <v>10</v>
      </c>
      <c r="F206" s="5" t="s">
        <v>698</v>
      </c>
      <c r="G206" s="5" t="s">
        <v>11</v>
      </c>
      <c r="H206" s="5">
        <v>108</v>
      </c>
      <c r="I206" s="5" t="s">
        <v>12</v>
      </c>
      <c r="J206" s="5" t="s">
        <v>699</v>
      </c>
      <c r="K206" s="6" t="s">
        <v>699</v>
      </c>
      <c r="L206" s="14"/>
      <c r="M206" s="15" t="s">
        <v>700</v>
      </c>
      <c r="N206" s="8">
        <f t="shared" si="36"/>
        <v>0</v>
      </c>
      <c r="O206" s="16"/>
    </row>
    <row r="207" spans="1:15" s="17" customFormat="1" ht="12.75" x14ac:dyDescent="0.2">
      <c r="A207" s="5">
        <f t="shared" si="41"/>
        <v>183</v>
      </c>
      <c r="B207" s="5" t="str">
        <f t="shared" si="37"/>
        <v>CO 372359,</v>
      </c>
      <c r="C207" s="5" t="str">
        <f t="shared" si="38"/>
        <v>GCN: CT04041</v>
      </c>
      <c r="D207" s="5" t="str">
        <f t="shared" si="39"/>
        <v>25/06/2018.</v>
      </c>
      <c r="E207" s="5" t="s">
        <v>10</v>
      </c>
      <c r="F207" s="5" t="s">
        <v>701</v>
      </c>
      <c r="G207" s="5" t="s">
        <v>11</v>
      </c>
      <c r="H207" s="5">
        <v>108</v>
      </c>
      <c r="I207" s="5" t="s">
        <v>12</v>
      </c>
      <c r="J207" s="5" t="s">
        <v>702</v>
      </c>
      <c r="K207" s="6" t="s">
        <v>702</v>
      </c>
      <c r="L207" s="14"/>
      <c r="M207" s="15" t="s">
        <v>703</v>
      </c>
      <c r="N207" s="8">
        <f t="shared" si="36"/>
        <v>0</v>
      </c>
      <c r="O207" s="16"/>
    </row>
    <row r="208" spans="1:15" s="17" customFormat="1" ht="12.75" x14ac:dyDescent="0.2">
      <c r="A208" s="5">
        <f t="shared" si="41"/>
        <v>184</v>
      </c>
      <c r="B208" s="5" t="str">
        <f t="shared" si="37"/>
        <v>CO 372360,</v>
      </c>
      <c r="C208" s="5" t="str">
        <f t="shared" si="38"/>
        <v>GCN: CT04042</v>
      </c>
      <c r="D208" s="5" t="str">
        <f t="shared" si="39"/>
        <v>25/06/2018.</v>
      </c>
      <c r="E208" s="5" t="s">
        <v>10</v>
      </c>
      <c r="F208" s="5" t="s">
        <v>704</v>
      </c>
      <c r="G208" s="5" t="s">
        <v>11</v>
      </c>
      <c r="H208" s="5">
        <v>108</v>
      </c>
      <c r="I208" s="5" t="s">
        <v>12</v>
      </c>
      <c r="J208" s="5" t="s">
        <v>705</v>
      </c>
      <c r="K208" s="6" t="s">
        <v>705</v>
      </c>
      <c r="L208" s="14"/>
      <c r="M208" s="15" t="s">
        <v>706</v>
      </c>
      <c r="N208" s="8">
        <f t="shared" si="36"/>
        <v>0</v>
      </c>
      <c r="O208" s="16"/>
    </row>
    <row r="209" spans="1:15" s="17" customFormat="1" ht="12.75" x14ac:dyDescent="0.2">
      <c r="A209" s="5">
        <f t="shared" si="41"/>
        <v>185</v>
      </c>
      <c r="B209" s="5" t="str">
        <f t="shared" si="37"/>
        <v>CO 372361,</v>
      </c>
      <c r="C209" s="5" t="str">
        <f t="shared" si="38"/>
        <v>GCN: CT04043</v>
      </c>
      <c r="D209" s="5" t="str">
        <f t="shared" si="39"/>
        <v>25/06/2018.</v>
      </c>
      <c r="E209" s="5" t="s">
        <v>10</v>
      </c>
      <c r="F209" s="5" t="s">
        <v>707</v>
      </c>
      <c r="G209" s="5" t="s">
        <v>11</v>
      </c>
      <c r="H209" s="5">
        <v>108</v>
      </c>
      <c r="I209" s="5" t="s">
        <v>12</v>
      </c>
      <c r="J209" s="5" t="s">
        <v>708</v>
      </c>
      <c r="K209" s="6" t="s">
        <v>708</v>
      </c>
      <c r="L209" s="14"/>
      <c r="M209" s="15" t="s">
        <v>709</v>
      </c>
      <c r="N209" s="8">
        <f t="shared" si="36"/>
        <v>0</v>
      </c>
      <c r="O209" s="16"/>
    </row>
    <row r="210" spans="1:15" s="17" customFormat="1" ht="12.75" x14ac:dyDescent="0.2">
      <c r="A210" s="5">
        <f t="shared" si="41"/>
        <v>186</v>
      </c>
      <c r="B210" s="5" t="str">
        <f t="shared" si="37"/>
        <v>CO 372362,</v>
      </c>
      <c r="C210" s="5" t="str">
        <f t="shared" si="38"/>
        <v>GCN: CT04044</v>
      </c>
      <c r="D210" s="5" t="str">
        <f t="shared" si="39"/>
        <v>25/06/2018.</v>
      </c>
      <c r="E210" s="5" t="s">
        <v>10</v>
      </c>
      <c r="F210" s="5" t="s">
        <v>710</v>
      </c>
      <c r="G210" s="5" t="s">
        <v>11</v>
      </c>
      <c r="H210" s="5">
        <v>108</v>
      </c>
      <c r="I210" s="5" t="s">
        <v>12</v>
      </c>
      <c r="J210" s="5" t="s">
        <v>711</v>
      </c>
      <c r="K210" s="6" t="s">
        <v>711</v>
      </c>
      <c r="L210" s="14"/>
      <c r="M210" s="15" t="s">
        <v>712</v>
      </c>
      <c r="N210" s="8">
        <f t="shared" si="36"/>
        <v>0</v>
      </c>
      <c r="O210" s="16"/>
    </row>
    <row r="211" spans="1:15" s="17" customFormat="1" ht="12.75" x14ac:dyDescent="0.2">
      <c r="A211" s="5">
        <f t="shared" si="41"/>
        <v>187</v>
      </c>
      <c r="B211" s="5" t="str">
        <f t="shared" si="37"/>
        <v>CO 372363,</v>
      </c>
      <c r="C211" s="5" t="str">
        <f t="shared" si="38"/>
        <v>GCN: CT04045</v>
      </c>
      <c r="D211" s="5" t="str">
        <f t="shared" si="39"/>
        <v>25/06/2018.</v>
      </c>
      <c r="E211" s="5" t="s">
        <v>10</v>
      </c>
      <c r="F211" s="5" t="s">
        <v>713</v>
      </c>
      <c r="G211" s="5" t="s">
        <v>11</v>
      </c>
      <c r="H211" s="5">
        <v>108</v>
      </c>
      <c r="I211" s="5" t="s">
        <v>12</v>
      </c>
      <c r="J211" s="5" t="s">
        <v>714</v>
      </c>
      <c r="K211" s="6" t="s">
        <v>714</v>
      </c>
      <c r="L211" s="14"/>
      <c r="M211" s="15" t="s">
        <v>715</v>
      </c>
      <c r="N211" s="8">
        <f t="shared" si="36"/>
        <v>0</v>
      </c>
      <c r="O211" s="16"/>
    </row>
    <row r="212" spans="1:15" s="17" customFormat="1" ht="12.75" x14ac:dyDescent="0.2">
      <c r="A212" s="5">
        <f t="shared" si="41"/>
        <v>188</v>
      </c>
      <c r="B212" s="5" t="str">
        <f t="shared" si="37"/>
        <v>CO 372364,</v>
      </c>
      <c r="C212" s="5" t="str">
        <f t="shared" si="38"/>
        <v>GCN: CT04046</v>
      </c>
      <c r="D212" s="5" t="str">
        <f t="shared" si="39"/>
        <v>25/06/2018.</v>
      </c>
      <c r="E212" s="5" t="s">
        <v>10</v>
      </c>
      <c r="F212" s="5" t="s">
        <v>716</v>
      </c>
      <c r="G212" s="5" t="s">
        <v>11</v>
      </c>
      <c r="H212" s="5">
        <v>172</v>
      </c>
      <c r="I212" s="5" t="s">
        <v>548</v>
      </c>
      <c r="J212" s="5" t="s">
        <v>717</v>
      </c>
      <c r="K212" s="6" t="s">
        <v>717</v>
      </c>
      <c r="L212" s="14"/>
      <c r="M212" s="15" t="s">
        <v>718</v>
      </c>
      <c r="N212" s="8">
        <f t="shared" si="36"/>
        <v>0</v>
      </c>
      <c r="O212" s="16"/>
    </row>
    <row r="213" spans="1:15" s="17" customFormat="1" ht="12.75" x14ac:dyDescent="0.2">
      <c r="A213" s="5">
        <f t="shared" si="41"/>
        <v>189</v>
      </c>
      <c r="B213" s="5" t="str">
        <f t="shared" si="37"/>
        <v>CO 372365,</v>
      </c>
      <c r="C213" s="5" t="str">
        <f t="shared" si="38"/>
        <v>GCN: CT04047</v>
      </c>
      <c r="D213" s="5" t="str">
        <f t="shared" si="39"/>
        <v>25/06/2018.</v>
      </c>
      <c r="E213" s="5" t="s">
        <v>10</v>
      </c>
      <c r="F213" s="5" t="s">
        <v>719</v>
      </c>
      <c r="G213" s="5" t="s">
        <v>11</v>
      </c>
      <c r="H213" s="5">
        <v>120</v>
      </c>
      <c r="I213" s="5" t="s">
        <v>59</v>
      </c>
      <c r="J213" s="5" t="s">
        <v>720</v>
      </c>
      <c r="K213" s="6" t="s">
        <v>720</v>
      </c>
      <c r="L213" s="14"/>
      <c r="M213" s="15" t="s">
        <v>721</v>
      </c>
      <c r="N213" s="8">
        <f t="shared" si="36"/>
        <v>0</v>
      </c>
      <c r="O213" s="16"/>
    </row>
    <row r="214" spans="1:15" s="17" customFormat="1" ht="12.75" x14ac:dyDescent="0.2">
      <c r="A214" s="5">
        <f t="shared" si="41"/>
        <v>190</v>
      </c>
      <c r="B214" s="5" t="str">
        <f t="shared" si="37"/>
        <v>CO 372366,</v>
      </c>
      <c r="C214" s="5" t="str">
        <f t="shared" si="38"/>
        <v>GCN: CT04048</v>
      </c>
      <c r="D214" s="5" t="str">
        <f t="shared" si="39"/>
        <v>25/06/2018.</v>
      </c>
      <c r="E214" s="5" t="s">
        <v>10</v>
      </c>
      <c r="F214" s="5" t="s">
        <v>722</v>
      </c>
      <c r="G214" s="5" t="s">
        <v>11</v>
      </c>
      <c r="H214" s="5">
        <v>120</v>
      </c>
      <c r="I214" s="5" t="s">
        <v>59</v>
      </c>
      <c r="J214" s="5" t="s">
        <v>723</v>
      </c>
      <c r="K214" s="6" t="s">
        <v>723</v>
      </c>
      <c r="L214" s="14"/>
      <c r="M214" s="15" t="s">
        <v>724</v>
      </c>
      <c r="N214" s="8">
        <f t="shared" si="36"/>
        <v>0</v>
      </c>
      <c r="O214" s="16"/>
    </row>
    <row r="215" spans="1:15" s="17" customFormat="1" ht="12.75" x14ac:dyDescent="0.2">
      <c r="A215" s="5">
        <f t="shared" si="41"/>
        <v>191</v>
      </c>
      <c r="B215" s="5" t="str">
        <f t="shared" si="37"/>
        <v>CO 372367,</v>
      </c>
      <c r="C215" s="5" t="str">
        <f t="shared" si="38"/>
        <v>GCN: CT04049</v>
      </c>
      <c r="D215" s="5" t="str">
        <f t="shared" si="39"/>
        <v>25/06/2018.</v>
      </c>
      <c r="E215" s="5" t="s">
        <v>10</v>
      </c>
      <c r="F215" s="5" t="s">
        <v>725</v>
      </c>
      <c r="G215" s="5" t="s">
        <v>11</v>
      </c>
      <c r="H215" s="5">
        <v>120</v>
      </c>
      <c r="I215" s="5" t="s">
        <v>59</v>
      </c>
      <c r="J215" s="5" t="s">
        <v>726</v>
      </c>
      <c r="K215" s="6" t="s">
        <v>726</v>
      </c>
      <c r="L215" s="14"/>
      <c r="M215" s="15" t="s">
        <v>727</v>
      </c>
      <c r="N215" s="8">
        <f t="shared" si="36"/>
        <v>0</v>
      </c>
      <c r="O215" s="16"/>
    </row>
    <row r="216" spans="1:15" s="17" customFormat="1" ht="12.75" x14ac:dyDescent="0.2">
      <c r="A216" s="5">
        <f t="shared" si="41"/>
        <v>192</v>
      </c>
      <c r="B216" s="5" t="str">
        <f t="shared" si="37"/>
        <v>CO 372368,</v>
      </c>
      <c r="C216" s="5" t="str">
        <f t="shared" si="38"/>
        <v>GCN: CT04050</v>
      </c>
      <c r="D216" s="5" t="str">
        <f t="shared" si="39"/>
        <v>25/06/2018.</v>
      </c>
      <c r="E216" s="5" t="s">
        <v>10</v>
      </c>
      <c r="F216" s="5" t="s">
        <v>728</v>
      </c>
      <c r="G216" s="5" t="s">
        <v>11</v>
      </c>
      <c r="H216" s="5">
        <v>175.5</v>
      </c>
      <c r="I216" s="5">
        <v>175.5</v>
      </c>
      <c r="J216" s="5" t="s">
        <v>729</v>
      </c>
      <c r="K216" s="6" t="s">
        <v>729</v>
      </c>
      <c r="L216" s="14"/>
      <c r="M216" s="15" t="s">
        <v>730</v>
      </c>
      <c r="N216" s="8">
        <f t="shared" si="36"/>
        <v>0</v>
      </c>
      <c r="O216" s="16"/>
    </row>
    <row r="217" spans="1:15" s="17" customFormat="1" ht="12.75" x14ac:dyDescent="0.2">
      <c r="A217" s="5">
        <f t="shared" si="41"/>
        <v>193</v>
      </c>
      <c r="B217" s="5" t="str">
        <f t="shared" si="37"/>
        <v>CO 372369,</v>
      </c>
      <c r="C217" s="5" t="str">
        <f t="shared" si="38"/>
        <v>GCN: CT04051</v>
      </c>
      <c r="D217" s="5" t="str">
        <f t="shared" si="39"/>
        <v>25/06/2018.</v>
      </c>
      <c r="E217" s="5" t="s">
        <v>10</v>
      </c>
      <c r="F217" s="5" t="s">
        <v>731</v>
      </c>
      <c r="G217" s="5" t="s">
        <v>11</v>
      </c>
      <c r="H217" s="5">
        <v>108</v>
      </c>
      <c r="I217" s="5" t="s">
        <v>12</v>
      </c>
      <c r="J217" s="5" t="s">
        <v>732</v>
      </c>
      <c r="K217" s="6" t="s">
        <v>732</v>
      </c>
      <c r="L217" s="14"/>
      <c r="M217" s="15" t="s">
        <v>733</v>
      </c>
      <c r="N217" s="8">
        <f t="shared" si="36"/>
        <v>0</v>
      </c>
      <c r="O217" s="16"/>
    </row>
    <row r="218" spans="1:15" s="17" customFormat="1" ht="12.75" x14ac:dyDescent="0.2">
      <c r="A218" s="5">
        <f t="shared" si="41"/>
        <v>194</v>
      </c>
      <c r="B218" s="5" t="str">
        <f t="shared" si="37"/>
        <v>CO 372370,</v>
      </c>
      <c r="C218" s="5" t="str">
        <f t="shared" si="38"/>
        <v>GCN: CT04052</v>
      </c>
      <c r="D218" s="5" t="str">
        <f t="shared" si="39"/>
        <v>25/06/2018.</v>
      </c>
      <c r="E218" s="5" t="s">
        <v>10</v>
      </c>
      <c r="F218" s="5" t="s">
        <v>734</v>
      </c>
      <c r="G218" s="5" t="s">
        <v>11</v>
      </c>
      <c r="H218" s="5">
        <v>108</v>
      </c>
      <c r="I218" s="5" t="s">
        <v>12</v>
      </c>
      <c r="J218" s="5" t="s">
        <v>735</v>
      </c>
      <c r="K218" s="6" t="s">
        <v>735</v>
      </c>
      <c r="L218" s="14"/>
      <c r="M218" s="15" t="s">
        <v>736</v>
      </c>
      <c r="N218" s="8">
        <f t="shared" si="36"/>
        <v>0</v>
      </c>
      <c r="O218" s="16"/>
    </row>
    <row r="219" spans="1:15" s="17" customFormat="1" ht="12.75" x14ac:dyDescent="0.2">
      <c r="A219" s="5">
        <f t="shared" si="41"/>
        <v>195</v>
      </c>
      <c r="B219" s="5" t="str">
        <f t="shared" si="37"/>
        <v>CO 372371,</v>
      </c>
      <c r="C219" s="5" t="str">
        <f t="shared" si="38"/>
        <v>GCN: CT04053</v>
      </c>
      <c r="D219" s="5" t="str">
        <f t="shared" si="39"/>
        <v>25/06/2018.</v>
      </c>
      <c r="E219" s="5" t="s">
        <v>10</v>
      </c>
      <c r="F219" s="5" t="s">
        <v>737</v>
      </c>
      <c r="G219" s="5" t="s">
        <v>11</v>
      </c>
      <c r="H219" s="5">
        <v>108</v>
      </c>
      <c r="I219" s="5" t="s">
        <v>12</v>
      </c>
      <c r="J219" s="5" t="s">
        <v>738</v>
      </c>
      <c r="K219" s="6" t="s">
        <v>738</v>
      </c>
      <c r="L219" s="14"/>
      <c r="M219" s="15" t="s">
        <v>739</v>
      </c>
      <c r="N219" s="8">
        <f t="shared" si="36"/>
        <v>0</v>
      </c>
      <c r="O219" s="16"/>
    </row>
    <row r="220" spans="1:15" s="17" customFormat="1" ht="12.75" x14ac:dyDescent="0.2">
      <c r="A220" s="5">
        <f t="shared" si="41"/>
        <v>196</v>
      </c>
      <c r="B220" s="5" t="str">
        <f t="shared" si="37"/>
        <v>CO 372372,</v>
      </c>
      <c r="C220" s="5" t="str">
        <f t="shared" si="38"/>
        <v>GCN: CT04054</v>
      </c>
      <c r="D220" s="5" t="str">
        <f t="shared" si="39"/>
        <v>25/06/2018.</v>
      </c>
      <c r="E220" s="5" t="s">
        <v>10</v>
      </c>
      <c r="F220" s="5" t="s">
        <v>740</v>
      </c>
      <c r="G220" s="5" t="s">
        <v>11</v>
      </c>
      <c r="H220" s="5">
        <v>108</v>
      </c>
      <c r="I220" s="5" t="s">
        <v>12</v>
      </c>
      <c r="J220" s="5" t="s">
        <v>741</v>
      </c>
      <c r="K220" s="6" t="s">
        <v>741</v>
      </c>
      <c r="L220" s="14"/>
      <c r="M220" s="15" t="s">
        <v>742</v>
      </c>
      <c r="N220" s="8">
        <f t="shared" si="36"/>
        <v>0</v>
      </c>
      <c r="O220" s="16"/>
    </row>
    <row r="221" spans="1:15" s="17" customFormat="1" ht="12.75" x14ac:dyDescent="0.2">
      <c r="A221" s="5">
        <f t="shared" si="41"/>
        <v>197</v>
      </c>
      <c r="B221" s="5" t="str">
        <f t="shared" si="37"/>
        <v>CO 372373,</v>
      </c>
      <c r="C221" s="5" t="str">
        <f t="shared" si="38"/>
        <v>GCN: CT04055</v>
      </c>
      <c r="D221" s="5" t="str">
        <f t="shared" si="39"/>
        <v>25/06/2018.</v>
      </c>
      <c r="E221" s="5" t="s">
        <v>10</v>
      </c>
      <c r="F221" s="5" t="s">
        <v>743</v>
      </c>
      <c r="G221" s="5" t="s">
        <v>11</v>
      </c>
      <c r="H221" s="5">
        <v>108</v>
      </c>
      <c r="I221" s="5" t="s">
        <v>12</v>
      </c>
      <c r="J221" s="5" t="s">
        <v>744</v>
      </c>
      <c r="K221" s="6" t="s">
        <v>744</v>
      </c>
      <c r="L221" s="14"/>
      <c r="M221" s="15" t="s">
        <v>745</v>
      </c>
      <c r="N221" s="8">
        <f t="shared" si="36"/>
        <v>0</v>
      </c>
      <c r="O221" s="16"/>
    </row>
    <row r="222" spans="1:15" s="17" customFormat="1" ht="12.75" x14ac:dyDescent="0.2">
      <c r="A222" s="5">
        <f t="shared" si="41"/>
        <v>198</v>
      </c>
      <c r="B222" s="5" t="str">
        <f t="shared" si="37"/>
        <v>CO 372374,</v>
      </c>
      <c r="C222" s="5" t="str">
        <f t="shared" si="38"/>
        <v>GCN: CT04056</v>
      </c>
      <c r="D222" s="5" t="str">
        <f t="shared" si="39"/>
        <v>25/06/2018.</v>
      </c>
      <c r="E222" s="5" t="s">
        <v>10</v>
      </c>
      <c r="F222" s="5" t="s">
        <v>746</v>
      </c>
      <c r="G222" s="5" t="s">
        <v>11</v>
      </c>
      <c r="H222" s="5">
        <v>108</v>
      </c>
      <c r="I222" s="5" t="s">
        <v>12</v>
      </c>
      <c r="J222" s="5" t="s">
        <v>747</v>
      </c>
      <c r="K222" s="6" t="s">
        <v>747</v>
      </c>
      <c r="L222" s="14"/>
      <c r="M222" s="15" t="s">
        <v>748</v>
      </c>
      <c r="N222" s="8">
        <f t="shared" si="36"/>
        <v>0</v>
      </c>
      <c r="O222" s="16"/>
    </row>
    <row r="223" spans="1:15" s="17" customFormat="1" ht="12.75" x14ac:dyDescent="0.2">
      <c r="A223" s="5">
        <f t="shared" si="41"/>
        <v>199</v>
      </c>
      <c r="B223" s="5" t="str">
        <f t="shared" si="37"/>
        <v>CO 372375,</v>
      </c>
      <c r="C223" s="5" t="str">
        <f t="shared" si="38"/>
        <v>GCN: CT04057</v>
      </c>
      <c r="D223" s="5" t="str">
        <f t="shared" si="39"/>
        <v>25/06/2018.</v>
      </c>
      <c r="E223" s="5" t="s">
        <v>10</v>
      </c>
      <c r="F223" s="5" t="s">
        <v>749</v>
      </c>
      <c r="G223" s="5" t="s">
        <v>11</v>
      </c>
      <c r="H223" s="5">
        <v>108</v>
      </c>
      <c r="I223" s="5" t="s">
        <v>12</v>
      </c>
      <c r="J223" s="5" t="s">
        <v>750</v>
      </c>
      <c r="K223" s="6" t="s">
        <v>750</v>
      </c>
      <c r="L223" s="14"/>
      <c r="M223" s="15" t="s">
        <v>751</v>
      </c>
      <c r="N223" s="8">
        <f t="shared" si="36"/>
        <v>0</v>
      </c>
      <c r="O223" s="16"/>
    </row>
    <row r="224" spans="1:15" s="17" customFormat="1" ht="12.75" x14ac:dyDescent="0.2">
      <c r="A224" s="5">
        <f t="shared" si="41"/>
        <v>200</v>
      </c>
      <c r="B224" s="5" t="str">
        <f t="shared" si="37"/>
        <v>CO 372376,</v>
      </c>
      <c r="C224" s="5" t="str">
        <f t="shared" si="38"/>
        <v>GCN: CT04058</v>
      </c>
      <c r="D224" s="5" t="str">
        <f t="shared" si="39"/>
        <v>25/06/2018.</v>
      </c>
      <c r="E224" s="5" t="s">
        <v>10</v>
      </c>
      <c r="F224" s="5" t="s">
        <v>752</v>
      </c>
      <c r="G224" s="5" t="s">
        <v>11</v>
      </c>
      <c r="H224" s="5">
        <v>108</v>
      </c>
      <c r="I224" s="5" t="s">
        <v>12</v>
      </c>
      <c r="J224" s="5" t="s">
        <v>753</v>
      </c>
      <c r="K224" s="6" t="s">
        <v>753</v>
      </c>
      <c r="L224" s="14"/>
      <c r="M224" s="15" t="s">
        <v>754</v>
      </c>
      <c r="N224" s="8">
        <f t="shared" si="36"/>
        <v>0</v>
      </c>
      <c r="O224" s="16"/>
    </row>
    <row r="225" spans="1:15" s="17" customFormat="1" ht="12.75" x14ac:dyDescent="0.2">
      <c r="A225" s="5">
        <f>A224+1</f>
        <v>201</v>
      </c>
      <c r="B225" s="5" t="str">
        <f t="shared" si="37"/>
        <v>CO 372378,</v>
      </c>
      <c r="C225" s="5" t="str">
        <f t="shared" si="38"/>
        <v>GCN: CT04060</v>
      </c>
      <c r="D225" s="5" t="str">
        <f t="shared" si="39"/>
        <v>25/06/2018.</v>
      </c>
      <c r="E225" s="5" t="s">
        <v>10</v>
      </c>
      <c r="F225" s="5" t="s">
        <v>758</v>
      </c>
      <c r="G225" s="5" t="s">
        <v>11</v>
      </c>
      <c r="H225" s="5">
        <v>108</v>
      </c>
      <c r="I225" s="5" t="s">
        <v>12</v>
      </c>
      <c r="J225" s="5" t="s">
        <v>759</v>
      </c>
      <c r="K225" s="6" t="s">
        <v>759</v>
      </c>
      <c r="L225" s="14"/>
      <c r="M225" s="15" t="s">
        <v>760</v>
      </c>
      <c r="N225" s="8">
        <f t="shared" si="36"/>
        <v>0</v>
      </c>
      <c r="O225" s="16"/>
    </row>
    <row r="226" spans="1:15" s="17" customFormat="1" ht="12.75" x14ac:dyDescent="0.2">
      <c r="A226" s="5">
        <f t="shared" ref="A226:A233" si="42">A225+1</f>
        <v>202</v>
      </c>
      <c r="B226" s="5" t="str">
        <f t="shared" si="37"/>
        <v>CO 372379,</v>
      </c>
      <c r="C226" s="5" t="str">
        <f t="shared" si="38"/>
        <v>GCN: CT04061</v>
      </c>
      <c r="D226" s="5" t="str">
        <f t="shared" si="39"/>
        <v>25/06/2018.</v>
      </c>
      <c r="E226" s="5" t="s">
        <v>10</v>
      </c>
      <c r="F226" s="5" t="s">
        <v>761</v>
      </c>
      <c r="G226" s="5" t="s">
        <v>11</v>
      </c>
      <c r="H226" s="5">
        <v>108</v>
      </c>
      <c r="I226" s="5" t="s">
        <v>12</v>
      </c>
      <c r="J226" s="5" t="s">
        <v>762</v>
      </c>
      <c r="K226" s="6" t="s">
        <v>762</v>
      </c>
      <c r="L226" s="14"/>
      <c r="M226" s="15" t="s">
        <v>763</v>
      </c>
      <c r="N226" s="8">
        <f t="shared" si="36"/>
        <v>0</v>
      </c>
      <c r="O226" s="16"/>
    </row>
    <row r="227" spans="1:15" s="17" customFormat="1" ht="12.75" x14ac:dyDescent="0.2">
      <c r="A227" s="5">
        <f t="shared" si="42"/>
        <v>203</v>
      </c>
      <c r="B227" s="5" t="str">
        <f t="shared" si="37"/>
        <v>CO 372380,</v>
      </c>
      <c r="C227" s="5" t="str">
        <f t="shared" si="38"/>
        <v>GCN: CT04062</v>
      </c>
      <c r="D227" s="5" t="str">
        <f t="shared" si="39"/>
        <v>25/06/2018.</v>
      </c>
      <c r="E227" s="5" t="s">
        <v>10</v>
      </c>
      <c r="F227" s="5" t="s">
        <v>764</v>
      </c>
      <c r="G227" s="5" t="s">
        <v>11</v>
      </c>
      <c r="H227" s="5">
        <v>108</v>
      </c>
      <c r="I227" s="5" t="s">
        <v>12</v>
      </c>
      <c r="J227" s="5" t="s">
        <v>765</v>
      </c>
      <c r="K227" s="6" t="s">
        <v>765</v>
      </c>
      <c r="L227" s="14"/>
      <c r="M227" s="15" t="s">
        <v>766</v>
      </c>
      <c r="N227" s="8">
        <f t="shared" si="36"/>
        <v>0</v>
      </c>
      <c r="O227" s="16"/>
    </row>
    <row r="228" spans="1:15" s="17" customFormat="1" ht="12.75" x14ac:dyDescent="0.2">
      <c r="A228" s="5">
        <f t="shared" si="42"/>
        <v>204</v>
      </c>
      <c r="B228" s="5" t="str">
        <f t="shared" si="37"/>
        <v>CO 372381,</v>
      </c>
      <c r="C228" s="5" t="str">
        <f t="shared" si="38"/>
        <v>GCN: CT04063</v>
      </c>
      <c r="D228" s="5" t="str">
        <f t="shared" si="39"/>
        <v>25/06/2018.</v>
      </c>
      <c r="E228" s="5" t="s">
        <v>10</v>
      </c>
      <c r="F228" s="5" t="s">
        <v>767</v>
      </c>
      <c r="G228" s="5" t="s">
        <v>11</v>
      </c>
      <c r="H228" s="5">
        <v>108</v>
      </c>
      <c r="I228" s="5" t="s">
        <v>12</v>
      </c>
      <c r="J228" s="5" t="s">
        <v>768</v>
      </c>
      <c r="K228" s="6" t="s">
        <v>768</v>
      </c>
      <c r="L228" s="14"/>
      <c r="M228" s="15" t="s">
        <v>769</v>
      </c>
      <c r="N228" s="8">
        <f t="shared" si="36"/>
        <v>0</v>
      </c>
      <c r="O228" s="16"/>
    </row>
    <row r="229" spans="1:15" s="17" customFormat="1" ht="12.75" x14ac:dyDescent="0.2">
      <c r="A229" s="5">
        <f t="shared" si="42"/>
        <v>205</v>
      </c>
      <c r="B229" s="5" t="str">
        <f t="shared" si="37"/>
        <v>CO 372382,</v>
      </c>
      <c r="C229" s="5" t="str">
        <f t="shared" si="38"/>
        <v>GCN: CT04064</v>
      </c>
      <c r="D229" s="5" t="str">
        <f t="shared" si="39"/>
        <v>25/06/2018.</v>
      </c>
      <c r="E229" s="5" t="s">
        <v>10</v>
      </c>
      <c r="F229" s="5" t="s">
        <v>770</v>
      </c>
      <c r="G229" s="5" t="s">
        <v>11</v>
      </c>
      <c r="H229" s="5">
        <v>108</v>
      </c>
      <c r="I229" s="5" t="s">
        <v>12</v>
      </c>
      <c r="J229" s="5" t="s">
        <v>771</v>
      </c>
      <c r="K229" s="6" t="s">
        <v>771</v>
      </c>
      <c r="L229" s="14"/>
      <c r="M229" s="15" t="s">
        <v>772</v>
      </c>
      <c r="N229" s="8">
        <f t="shared" si="36"/>
        <v>0</v>
      </c>
      <c r="O229" s="16"/>
    </row>
    <row r="230" spans="1:15" s="17" customFormat="1" ht="12.75" x14ac:dyDescent="0.2">
      <c r="A230" s="5">
        <f t="shared" si="42"/>
        <v>206</v>
      </c>
      <c r="B230" s="5" t="str">
        <f t="shared" si="37"/>
        <v>CO 372383,</v>
      </c>
      <c r="C230" s="5" t="str">
        <f t="shared" si="38"/>
        <v>GCN: CT04065</v>
      </c>
      <c r="D230" s="5" t="str">
        <f t="shared" si="39"/>
        <v>25/06/2018.</v>
      </c>
      <c r="E230" s="5" t="s">
        <v>10</v>
      </c>
      <c r="F230" s="5" t="s">
        <v>773</v>
      </c>
      <c r="G230" s="5" t="s">
        <v>11</v>
      </c>
      <c r="H230" s="5">
        <v>108</v>
      </c>
      <c r="I230" s="5" t="s">
        <v>12</v>
      </c>
      <c r="J230" s="5" t="s">
        <v>774</v>
      </c>
      <c r="K230" s="6" t="s">
        <v>774</v>
      </c>
      <c r="L230" s="14"/>
      <c r="M230" s="15" t="s">
        <v>775</v>
      </c>
      <c r="N230" s="8">
        <f t="shared" si="36"/>
        <v>0</v>
      </c>
      <c r="O230" s="16"/>
    </row>
    <row r="231" spans="1:15" s="17" customFormat="1" ht="12.75" x14ac:dyDescent="0.2">
      <c r="A231" s="5">
        <f t="shared" si="42"/>
        <v>207</v>
      </c>
      <c r="B231" s="5" t="str">
        <f t="shared" si="37"/>
        <v>CO 372384,</v>
      </c>
      <c r="C231" s="5" t="str">
        <f t="shared" si="38"/>
        <v>GCN: CT04066</v>
      </c>
      <c r="D231" s="5" t="str">
        <f t="shared" si="39"/>
        <v>25/06/2018.</v>
      </c>
      <c r="E231" s="5" t="s">
        <v>10</v>
      </c>
      <c r="F231" s="5" t="s">
        <v>776</v>
      </c>
      <c r="G231" s="5" t="s">
        <v>11</v>
      </c>
      <c r="H231" s="5">
        <v>108</v>
      </c>
      <c r="I231" s="5" t="s">
        <v>12</v>
      </c>
      <c r="J231" s="5" t="s">
        <v>777</v>
      </c>
      <c r="K231" s="6" t="s">
        <v>777</v>
      </c>
      <c r="L231" s="14"/>
      <c r="M231" s="15" t="s">
        <v>778</v>
      </c>
      <c r="N231" s="8">
        <f t="shared" si="36"/>
        <v>0</v>
      </c>
      <c r="O231" s="16"/>
    </row>
    <row r="232" spans="1:15" s="17" customFormat="1" ht="12.75" x14ac:dyDescent="0.2">
      <c r="A232" s="5">
        <f t="shared" si="42"/>
        <v>208</v>
      </c>
      <c r="B232" s="5" t="str">
        <f t="shared" si="37"/>
        <v>CO 372385,</v>
      </c>
      <c r="C232" s="5" t="str">
        <f>MID(M232,104,12)</f>
        <v>GCN: CT04067</v>
      </c>
      <c r="D232" s="5" t="str">
        <f t="shared" si="39"/>
        <v>25/06/2018.</v>
      </c>
      <c r="E232" s="5" t="s">
        <v>10</v>
      </c>
      <c r="F232" s="5" t="s">
        <v>779</v>
      </c>
      <c r="G232" s="5" t="s">
        <v>11</v>
      </c>
      <c r="H232" s="5">
        <v>118.4</v>
      </c>
      <c r="I232" s="5">
        <v>118.4</v>
      </c>
      <c r="J232" s="5" t="s">
        <v>780</v>
      </c>
      <c r="K232" s="6" t="s">
        <v>780</v>
      </c>
      <c r="L232" s="14"/>
      <c r="M232" s="15" t="s">
        <v>781</v>
      </c>
      <c r="N232" s="8">
        <f t="shared" si="36"/>
        <v>0</v>
      </c>
      <c r="O232" s="16"/>
    </row>
    <row r="233" spans="1:15" s="17" customFormat="1" ht="12.75" x14ac:dyDescent="0.2">
      <c r="A233" s="5">
        <f t="shared" si="42"/>
        <v>209</v>
      </c>
      <c r="B233" s="5" t="str">
        <f t="shared" si="37"/>
        <v>CO 372386,</v>
      </c>
      <c r="C233" s="5" t="str">
        <f t="shared" si="38"/>
        <v>GCN: CT04068</v>
      </c>
      <c r="D233" s="5" t="str">
        <f t="shared" si="39"/>
        <v>25/06/2018.</v>
      </c>
      <c r="E233" s="5" t="s">
        <v>10</v>
      </c>
      <c r="F233" s="5" t="s">
        <v>782</v>
      </c>
      <c r="G233" s="5" t="s">
        <v>11</v>
      </c>
      <c r="H233" s="5">
        <v>173.2</v>
      </c>
      <c r="I233" s="5">
        <v>173.2</v>
      </c>
      <c r="J233" s="5" t="s">
        <v>783</v>
      </c>
      <c r="K233" s="6" t="s">
        <v>783</v>
      </c>
      <c r="L233" s="14"/>
      <c r="M233" s="15" t="s">
        <v>784</v>
      </c>
      <c r="N233" s="8">
        <f t="shared" si="36"/>
        <v>0</v>
      </c>
      <c r="O233" s="16"/>
    </row>
    <row r="234" spans="1:15" x14ac:dyDescent="0.25">
      <c r="A234" s="122" t="s">
        <v>785</v>
      </c>
      <c r="B234" s="122"/>
      <c r="C234" s="122"/>
      <c r="D234" s="122"/>
      <c r="E234" s="122"/>
      <c r="F234" s="122"/>
      <c r="G234" s="122"/>
      <c r="H234" s="20">
        <f>SUM(H194:H233)</f>
        <v>4649.0999999999995</v>
      </c>
      <c r="I234" s="11" t="e">
        <f>#REF!</f>
        <v>#REF!</v>
      </c>
      <c r="J234" s="12"/>
      <c r="K234" s="12"/>
      <c r="L234" s="12"/>
      <c r="M234" s="1"/>
      <c r="N234" s="8" t="e">
        <f t="shared" si="36"/>
        <v>#REF!</v>
      </c>
    </row>
    <row r="235" spans="1:15" ht="15.75" x14ac:dyDescent="0.25">
      <c r="A235" s="132" t="s">
        <v>786</v>
      </c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4"/>
      <c r="M235" s="1"/>
      <c r="N235" s="8">
        <f t="shared" si="36"/>
        <v>0</v>
      </c>
    </row>
    <row r="236" spans="1:15" s="18" customFormat="1" ht="12.75" x14ac:dyDescent="0.2">
      <c r="A236" s="5">
        <f>A233+1</f>
        <v>210</v>
      </c>
      <c r="B236" s="5" t="str">
        <f t="shared" ref="B236:B277" si="43">MID(M236,79,10)</f>
        <v>CO 372302,</v>
      </c>
      <c r="C236" s="5" t="str">
        <f t="shared" ref="C236:C277" si="44">MID(M236,104,12)</f>
        <v>GCN: CT03985</v>
      </c>
      <c r="D236" s="5" t="str">
        <f t="shared" ref="D236:D277" si="45">MID(M236,146,11)</f>
        <v>25/06/2018.</v>
      </c>
      <c r="E236" s="5" t="s">
        <v>10</v>
      </c>
      <c r="F236" s="5" t="s">
        <v>787</v>
      </c>
      <c r="G236" s="5" t="s">
        <v>11</v>
      </c>
      <c r="H236" s="5">
        <v>173.2</v>
      </c>
      <c r="I236" s="5">
        <v>173.2</v>
      </c>
      <c r="J236" s="5" t="s">
        <v>788</v>
      </c>
      <c r="K236" s="6" t="s">
        <v>788</v>
      </c>
      <c r="L236" s="14"/>
      <c r="M236" s="15" t="s">
        <v>789</v>
      </c>
      <c r="N236" s="8">
        <f t="shared" si="36"/>
        <v>0</v>
      </c>
      <c r="O236" s="16"/>
    </row>
    <row r="237" spans="1:15" s="18" customFormat="1" ht="12.75" x14ac:dyDescent="0.2">
      <c r="A237" s="5">
        <f t="shared" ref="A237:A277" si="46">A236+1</f>
        <v>211</v>
      </c>
      <c r="B237" s="5" t="str">
        <f t="shared" si="43"/>
        <v>CO 372303,</v>
      </c>
      <c r="C237" s="5" t="str">
        <f t="shared" si="44"/>
        <v>GCN: CT03986</v>
      </c>
      <c r="D237" s="5" t="str">
        <f t="shared" si="45"/>
        <v>25/06/2018.</v>
      </c>
      <c r="E237" s="5" t="s">
        <v>10</v>
      </c>
      <c r="F237" s="5" t="s">
        <v>790</v>
      </c>
      <c r="G237" s="5" t="s">
        <v>11</v>
      </c>
      <c r="H237" s="5">
        <v>118.4</v>
      </c>
      <c r="I237" s="5">
        <v>118.4</v>
      </c>
      <c r="J237" s="5" t="s">
        <v>791</v>
      </c>
      <c r="K237" s="6" t="s">
        <v>791</v>
      </c>
      <c r="L237" s="14"/>
      <c r="M237" s="15" t="s">
        <v>792</v>
      </c>
      <c r="N237" s="8">
        <f t="shared" si="36"/>
        <v>0</v>
      </c>
      <c r="O237" s="16"/>
    </row>
    <row r="238" spans="1:15" s="18" customFormat="1" ht="12.75" x14ac:dyDescent="0.2">
      <c r="A238" s="5">
        <f t="shared" si="46"/>
        <v>212</v>
      </c>
      <c r="B238" s="5" t="str">
        <f t="shared" si="43"/>
        <v>CO 372304,</v>
      </c>
      <c r="C238" s="5" t="str">
        <f t="shared" si="44"/>
        <v>GCN: CT03987</v>
      </c>
      <c r="D238" s="5" t="str">
        <f t="shared" si="45"/>
        <v>25/06/2018.</v>
      </c>
      <c r="E238" s="5" t="s">
        <v>10</v>
      </c>
      <c r="F238" s="5" t="s">
        <v>793</v>
      </c>
      <c r="G238" s="5" t="s">
        <v>11</v>
      </c>
      <c r="H238" s="5">
        <v>118.4</v>
      </c>
      <c r="I238" s="5">
        <v>118.4</v>
      </c>
      <c r="J238" s="5" t="s">
        <v>794</v>
      </c>
      <c r="K238" s="6" t="s">
        <v>794</v>
      </c>
      <c r="L238" s="14"/>
      <c r="M238" s="15" t="s">
        <v>795</v>
      </c>
      <c r="N238" s="8">
        <f t="shared" si="36"/>
        <v>0</v>
      </c>
      <c r="O238" s="16"/>
    </row>
    <row r="239" spans="1:15" s="18" customFormat="1" ht="12.75" x14ac:dyDescent="0.2">
      <c r="A239" s="5">
        <f t="shared" si="46"/>
        <v>213</v>
      </c>
      <c r="B239" s="5" t="str">
        <f t="shared" si="43"/>
        <v>CO 372305,</v>
      </c>
      <c r="C239" s="5" t="str">
        <f t="shared" si="44"/>
        <v>GCN: CT03988</v>
      </c>
      <c r="D239" s="5" t="str">
        <f t="shared" si="45"/>
        <v>25/06/2018.</v>
      </c>
      <c r="E239" s="5" t="s">
        <v>10</v>
      </c>
      <c r="F239" s="5" t="s">
        <v>796</v>
      </c>
      <c r="G239" s="5" t="s">
        <v>11</v>
      </c>
      <c r="H239" s="5">
        <v>108</v>
      </c>
      <c r="I239" s="5" t="s">
        <v>12</v>
      </c>
      <c r="J239" s="5" t="s">
        <v>797</v>
      </c>
      <c r="K239" s="6" t="s">
        <v>797</v>
      </c>
      <c r="L239" s="14"/>
      <c r="M239" s="15" t="s">
        <v>798</v>
      </c>
      <c r="N239" s="8">
        <f t="shared" si="36"/>
        <v>0</v>
      </c>
      <c r="O239" s="16"/>
    </row>
    <row r="240" spans="1:15" s="18" customFormat="1" ht="12.75" x14ac:dyDescent="0.2">
      <c r="A240" s="5">
        <f t="shared" si="46"/>
        <v>214</v>
      </c>
      <c r="B240" s="5" t="str">
        <f t="shared" si="43"/>
        <v>CO 372306,</v>
      </c>
      <c r="C240" s="5" t="str">
        <f t="shared" si="44"/>
        <v>GCN: CT03989</v>
      </c>
      <c r="D240" s="5" t="str">
        <f t="shared" si="45"/>
        <v>25/06/2018.</v>
      </c>
      <c r="E240" s="5" t="s">
        <v>10</v>
      </c>
      <c r="F240" s="5" t="s">
        <v>799</v>
      </c>
      <c r="G240" s="5" t="s">
        <v>11</v>
      </c>
      <c r="H240" s="5">
        <v>108</v>
      </c>
      <c r="I240" s="5" t="s">
        <v>12</v>
      </c>
      <c r="J240" s="5" t="s">
        <v>800</v>
      </c>
      <c r="K240" s="6" t="s">
        <v>800</v>
      </c>
      <c r="L240" s="14"/>
      <c r="M240" s="15" t="s">
        <v>801</v>
      </c>
      <c r="N240" s="8">
        <f t="shared" si="36"/>
        <v>0</v>
      </c>
      <c r="O240" s="16"/>
    </row>
    <row r="241" spans="1:15" s="18" customFormat="1" ht="12.75" x14ac:dyDescent="0.2">
      <c r="A241" s="5">
        <f t="shared" si="46"/>
        <v>215</v>
      </c>
      <c r="B241" s="5" t="str">
        <f t="shared" si="43"/>
        <v>CO 372307,</v>
      </c>
      <c r="C241" s="5" t="str">
        <f t="shared" si="44"/>
        <v>GCN: CT03990</v>
      </c>
      <c r="D241" s="5" t="str">
        <f t="shared" si="45"/>
        <v>25/06/2018.</v>
      </c>
      <c r="E241" s="5" t="s">
        <v>10</v>
      </c>
      <c r="F241" s="5" t="s">
        <v>802</v>
      </c>
      <c r="G241" s="5" t="s">
        <v>11</v>
      </c>
      <c r="H241" s="5">
        <v>108</v>
      </c>
      <c r="I241" s="5" t="s">
        <v>12</v>
      </c>
      <c r="J241" s="5" t="s">
        <v>803</v>
      </c>
      <c r="K241" s="6" t="s">
        <v>803</v>
      </c>
      <c r="L241" s="14"/>
      <c r="M241" s="15" t="s">
        <v>804</v>
      </c>
      <c r="N241" s="8">
        <f t="shared" si="36"/>
        <v>0</v>
      </c>
      <c r="O241" s="16"/>
    </row>
    <row r="242" spans="1:15" s="18" customFormat="1" ht="12.75" x14ac:dyDescent="0.2">
      <c r="A242" s="5">
        <f t="shared" si="46"/>
        <v>216</v>
      </c>
      <c r="B242" s="5" t="str">
        <f t="shared" si="43"/>
        <v>CO 372308,</v>
      </c>
      <c r="C242" s="5" t="str">
        <f t="shared" si="44"/>
        <v>GCN: CT03991</v>
      </c>
      <c r="D242" s="5" t="str">
        <f t="shared" si="45"/>
        <v>25/06/2018.</v>
      </c>
      <c r="E242" s="5" t="s">
        <v>10</v>
      </c>
      <c r="F242" s="5" t="s">
        <v>805</v>
      </c>
      <c r="G242" s="5" t="s">
        <v>11</v>
      </c>
      <c r="H242" s="5">
        <v>108</v>
      </c>
      <c r="I242" s="5" t="s">
        <v>12</v>
      </c>
      <c r="J242" s="5" t="s">
        <v>806</v>
      </c>
      <c r="K242" s="6" t="s">
        <v>806</v>
      </c>
      <c r="L242" s="14"/>
      <c r="M242" s="15" t="s">
        <v>807</v>
      </c>
      <c r="N242" s="8">
        <f t="shared" si="36"/>
        <v>0</v>
      </c>
      <c r="O242" s="16"/>
    </row>
    <row r="243" spans="1:15" s="18" customFormat="1" ht="12.75" x14ac:dyDescent="0.2">
      <c r="A243" s="5">
        <f t="shared" si="46"/>
        <v>217</v>
      </c>
      <c r="B243" s="5" t="str">
        <f t="shared" si="43"/>
        <v>CO 372309,</v>
      </c>
      <c r="C243" s="5" t="str">
        <f t="shared" si="44"/>
        <v>GCN: CT03992</v>
      </c>
      <c r="D243" s="5" t="str">
        <f t="shared" si="45"/>
        <v>25/06/2018.</v>
      </c>
      <c r="E243" s="5" t="s">
        <v>10</v>
      </c>
      <c r="F243" s="5" t="s">
        <v>808</v>
      </c>
      <c r="G243" s="5" t="s">
        <v>11</v>
      </c>
      <c r="H243" s="5">
        <v>108</v>
      </c>
      <c r="I243" s="5" t="s">
        <v>12</v>
      </c>
      <c r="J243" s="5" t="s">
        <v>809</v>
      </c>
      <c r="K243" s="6" t="s">
        <v>809</v>
      </c>
      <c r="L243" s="14"/>
      <c r="M243" s="15" t="s">
        <v>810</v>
      </c>
      <c r="N243" s="8">
        <f t="shared" si="36"/>
        <v>0</v>
      </c>
      <c r="O243" s="16"/>
    </row>
    <row r="244" spans="1:15" s="18" customFormat="1" ht="12.75" x14ac:dyDescent="0.2">
      <c r="A244" s="5">
        <f t="shared" si="46"/>
        <v>218</v>
      </c>
      <c r="B244" s="5" t="str">
        <f t="shared" si="43"/>
        <v>CO 372310,</v>
      </c>
      <c r="C244" s="5" t="str">
        <f t="shared" si="44"/>
        <v>GCN: CT03993</v>
      </c>
      <c r="D244" s="5" t="str">
        <f t="shared" si="45"/>
        <v>25/06/2018.</v>
      </c>
      <c r="E244" s="5" t="s">
        <v>10</v>
      </c>
      <c r="F244" s="5" t="s">
        <v>811</v>
      </c>
      <c r="G244" s="5" t="s">
        <v>11</v>
      </c>
      <c r="H244" s="5">
        <v>108</v>
      </c>
      <c r="I244" s="5" t="s">
        <v>12</v>
      </c>
      <c r="J244" s="5" t="s">
        <v>812</v>
      </c>
      <c r="K244" s="6" t="s">
        <v>812</v>
      </c>
      <c r="L244" s="14"/>
      <c r="M244" s="15" t="s">
        <v>813</v>
      </c>
      <c r="N244" s="8">
        <f t="shared" si="36"/>
        <v>0</v>
      </c>
      <c r="O244" s="16"/>
    </row>
    <row r="245" spans="1:15" s="18" customFormat="1" ht="12.75" x14ac:dyDescent="0.2">
      <c r="A245" s="5">
        <f t="shared" si="46"/>
        <v>219</v>
      </c>
      <c r="B245" s="5" t="str">
        <f t="shared" si="43"/>
        <v>CO 372311,</v>
      </c>
      <c r="C245" s="5" t="str">
        <f t="shared" si="44"/>
        <v>GCN: CT03994</v>
      </c>
      <c r="D245" s="5" t="str">
        <f t="shared" si="45"/>
        <v>25/06/2018.</v>
      </c>
      <c r="E245" s="5" t="s">
        <v>10</v>
      </c>
      <c r="F245" s="5" t="s">
        <v>814</v>
      </c>
      <c r="G245" s="5" t="s">
        <v>11</v>
      </c>
      <c r="H245" s="5">
        <v>108</v>
      </c>
      <c r="I245" s="5" t="s">
        <v>12</v>
      </c>
      <c r="J245" s="5" t="s">
        <v>815</v>
      </c>
      <c r="K245" s="6" t="s">
        <v>815</v>
      </c>
      <c r="L245" s="14"/>
      <c r="M245" s="15" t="s">
        <v>816</v>
      </c>
      <c r="N245" s="8">
        <f t="shared" si="36"/>
        <v>0</v>
      </c>
      <c r="O245" s="16"/>
    </row>
    <row r="246" spans="1:15" s="18" customFormat="1" ht="12.75" x14ac:dyDescent="0.2">
      <c r="A246" s="5">
        <f t="shared" si="46"/>
        <v>220</v>
      </c>
      <c r="B246" s="5" t="str">
        <f t="shared" si="43"/>
        <v>CO 372312,</v>
      </c>
      <c r="C246" s="5" t="str">
        <f t="shared" si="44"/>
        <v>GCN: CT03995</v>
      </c>
      <c r="D246" s="5" t="str">
        <f t="shared" si="45"/>
        <v>25/06/2018.</v>
      </c>
      <c r="E246" s="5" t="s">
        <v>10</v>
      </c>
      <c r="F246" s="5" t="s">
        <v>817</v>
      </c>
      <c r="G246" s="5" t="s">
        <v>11</v>
      </c>
      <c r="H246" s="5">
        <v>108</v>
      </c>
      <c r="I246" s="5" t="s">
        <v>12</v>
      </c>
      <c r="J246" s="5" t="s">
        <v>818</v>
      </c>
      <c r="K246" s="6" t="s">
        <v>818</v>
      </c>
      <c r="L246" s="14"/>
      <c r="M246" s="15" t="s">
        <v>819</v>
      </c>
      <c r="N246" s="8">
        <f t="shared" si="36"/>
        <v>0</v>
      </c>
      <c r="O246" s="16"/>
    </row>
    <row r="247" spans="1:15" s="18" customFormat="1" ht="12.75" x14ac:dyDescent="0.2">
      <c r="A247" s="5">
        <f t="shared" si="46"/>
        <v>221</v>
      </c>
      <c r="B247" s="5" t="str">
        <f t="shared" si="43"/>
        <v>CO 372313,</v>
      </c>
      <c r="C247" s="5" t="str">
        <f t="shared" si="44"/>
        <v>GCN: CT03996</v>
      </c>
      <c r="D247" s="5" t="str">
        <f t="shared" si="45"/>
        <v>25/06/2018.</v>
      </c>
      <c r="E247" s="5" t="s">
        <v>10</v>
      </c>
      <c r="F247" s="5" t="s">
        <v>820</v>
      </c>
      <c r="G247" s="5" t="s">
        <v>11</v>
      </c>
      <c r="H247" s="5">
        <v>108</v>
      </c>
      <c r="I247" s="5" t="s">
        <v>12</v>
      </c>
      <c r="J247" s="5" t="s">
        <v>821</v>
      </c>
      <c r="K247" s="6" t="s">
        <v>821</v>
      </c>
      <c r="L247" s="14"/>
      <c r="M247" s="15" t="s">
        <v>822</v>
      </c>
      <c r="N247" s="8">
        <f t="shared" si="36"/>
        <v>0</v>
      </c>
      <c r="O247" s="16"/>
    </row>
    <row r="248" spans="1:15" s="18" customFormat="1" ht="12.75" x14ac:dyDescent="0.2">
      <c r="A248" s="5">
        <f t="shared" si="46"/>
        <v>222</v>
      </c>
      <c r="B248" s="5" t="str">
        <f t="shared" si="43"/>
        <v>CO 372314,</v>
      </c>
      <c r="C248" s="5" t="str">
        <f t="shared" si="44"/>
        <v>GCN: CT03997</v>
      </c>
      <c r="D248" s="5" t="str">
        <f t="shared" si="45"/>
        <v>25/06/2018.</v>
      </c>
      <c r="E248" s="5" t="s">
        <v>10</v>
      </c>
      <c r="F248" s="5" t="s">
        <v>823</v>
      </c>
      <c r="G248" s="5" t="s">
        <v>11</v>
      </c>
      <c r="H248" s="5">
        <v>108</v>
      </c>
      <c r="I248" s="5" t="s">
        <v>12</v>
      </c>
      <c r="J248" s="5" t="s">
        <v>824</v>
      </c>
      <c r="K248" s="6" t="s">
        <v>824</v>
      </c>
      <c r="L248" s="14"/>
      <c r="M248" s="15" t="s">
        <v>825</v>
      </c>
      <c r="N248" s="8">
        <f t="shared" si="36"/>
        <v>0</v>
      </c>
      <c r="O248" s="16"/>
    </row>
    <row r="249" spans="1:15" s="18" customFormat="1" ht="12.75" x14ac:dyDescent="0.2">
      <c r="A249" s="5">
        <f t="shared" si="46"/>
        <v>223</v>
      </c>
      <c r="B249" s="5" t="str">
        <f t="shared" si="43"/>
        <v>CO 372315,</v>
      </c>
      <c r="C249" s="5" t="str">
        <f t="shared" si="44"/>
        <v>GCN: CT03998</v>
      </c>
      <c r="D249" s="5" t="str">
        <f t="shared" si="45"/>
        <v>25/06/2018.</v>
      </c>
      <c r="E249" s="5" t="s">
        <v>10</v>
      </c>
      <c r="F249" s="5" t="s">
        <v>826</v>
      </c>
      <c r="G249" s="5" t="s">
        <v>11</v>
      </c>
      <c r="H249" s="5">
        <v>108</v>
      </c>
      <c r="I249" s="5" t="s">
        <v>12</v>
      </c>
      <c r="J249" s="5" t="s">
        <v>827</v>
      </c>
      <c r="K249" s="6" t="s">
        <v>827</v>
      </c>
      <c r="L249" s="14"/>
      <c r="M249" s="15" t="s">
        <v>828</v>
      </c>
      <c r="N249" s="8">
        <f t="shared" si="36"/>
        <v>0</v>
      </c>
      <c r="O249" s="16"/>
    </row>
    <row r="250" spans="1:15" s="18" customFormat="1" ht="12.75" x14ac:dyDescent="0.2">
      <c r="A250" s="5">
        <f t="shared" si="46"/>
        <v>224</v>
      </c>
      <c r="B250" s="5" t="str">
        <f t="shared" si="43"/>
        <v>CO 372316,</v>
      </c>
      <c r="C250" s="5" t="str">
        <f t="shared" si="44"/>
        <v>GCN: CT03999</v>
      </c>
      <c r="D250" s="5" t="str">
        <f t="shared" si="45"/>
        <v>25/06/2018.</v>
      </c>
      <c r="E250" s="5" t="s">
        <v>10</v>
      </c>
      <c r="F250" s="5" t="s">
        <v>829</v>
      </c>
      <c r="G250" s="5" t="s">
        <v>11</v>
      </c>
      <c r="H250" s="5">
        <v>108</v>
      </c>
      <c r="I250" s="5" t="s">
        <v>12</v>
      </c>
      <c r="J250" s="5" t="s">
        <v>830</v>
      </c>
      <c r="K250" s="6" t="s">
        <v>830</v>
      </c>
      <c r="L250" s="14"/>
      <c r="M250" s="15" t="s">
        <v>831</v>
      </c>
      <c r="N250" s="8">
        <f t="shared" si="36"/>
        <v>0</v>
      </c>
      <c r="O250" s="16"/>
    </row>
    <row r="251" spans="1:15" s="18" customFormat="1" ht="12.75" x14ac:dyDescent="0.2">
      <c r="A251" s="5">
        <f t="shared" si="46"/>
        <v>225</v>
      </c>
      <c r="B251" s="5" t="str">
        <f t="shared" si="43"/>
        <v>CO 372317,</v>
      </c>
      <c r="C251" s="5" t="str">
        <f t="shared" si="44"/>
        <v>GCN: CT04000</v>
      </c>
      <c r="D251" s="5" t="str">
        <f t="shared" si="45"/>
        <v>25/06/2018.</v>
      </c>
      <c r="E251" s="5" t="s">
        <v>10</v>
      </c>
      <c r="F251" s="5" t="s">
        <v>832</v>
      </c>
      <c r="G251" s="5" t="s">
        <v>11</v>
      </c>
      <c r="H251" s="5">
        <v>108</v>
      </c>
      <c r="I251" s="5" t="s">
        <v>12</v>
      </c>
      <c r="J251" s="5" t="s">
        <v>833</v>
      </c>
      <c r="K251" s="6" t="s">
        <v>833</v>
      </c>
      <c r="L251" s="14"/>
      <c r="M251" s="15" t="s">
        <v>834</v>
      </c>
      <c r="N251" s="8">
        <f t="shared" si="36"/>
        <v>0</v>
      </c>
      <c r="O251" s="16"/>
    </row>
    <row r="252" spans="1:15" s="18" customFormat="1" ht="12.75" x14ac:dyDescent="0.2">
      <c r="A252" s="5">
        <f t="shared" si="46"/>
        <v>226</v>
      </c>
      <c r="B252" s="5" t="str">
        <f t="shared" si="43"/>
        <v>CO 372318,</v>
      </c>
      <c r="C252" s="5" t="str">
        <f t="shared" si="44"/>
        <v>GCN: CT04001</v>
      </c>
      <c r="D252" s="5" t="str">
        <f t="shared" si="45"/>
        <v>25/06/2018.</v>
      </c>
      <c r="E252" s="5" t="s">
        <v>10</v>
      </c>
      <c r="F252" s="5" t="s">
        <v>835</v>
      </c>
      <c r="G252" s="5" t="s">
        <v>11</v>
      </c>
      <c r="H252" s="5">
        <v>108</v>
      </c>
      <c r="I252" s="5" t="s">
        <v>12</v>
      </c>
      <c r="J252" s="5" t="s">
        <v>836</v>
      </c>
      <c r="K252" s="6" t="s">
        <v>836</v>
      </c>
      <c r="L252" s="14"/>
      <c r="M252" s="15" t="s">
        <v>837</v>
      </c>
      <c r="N252" s="8">
        <f t="shared" ref="N252:N315" si="47">H252-I252</f>
        <v>0</v>
      </c>
      <c r="O252" s="16"/>
    </row>
    <row r="253" spans="1:15" s="18" customFormat="1" ht="12.75" x14ac:dyDescent="0.2">
      <c r="A253" s="5">
        <f t="shared" si="46"/>
        <v>227</v>
      </c>
      <c r="B253" s="5" t="str">
        <f t="shared" si="43"/>
        <v>CO 372319,</v>
      </c>
      <c r="C253" s="5" t="str">
        <f t="shared" si="44"/>
        <v>GCN: CT04002</v>
      </c>
      <c r="D253" s="5" t="str">
        <f t="shared" si="45"/>
        <v>25/06/2018.</v>
      </c>
      <c r="E253" s="5" t="s">
        <v>10</v>
      </c>
      <c r="F253" s="5" t="s">
        <v>838</v>
      </c>
      <c r="G253" s="5" t="s">
        <v>11</v>
      </c>
      <c r="H253" s="5">
        <v>108</v>
      </c>
      <c r="I253" s="5" t="s">
        <v>12</v>
      </c>
      <c r="J253" s="5" t="s">
        <v>839</v>
      </c>
      <c r="K253" s="6" t="s">
        <v>839</v>
      </c>
      <c r="L253" s="14"/>
      <c r="M253" s="15" t="s">
        <v>840</v>
      </c>
      <c r="N253" s="8">
        <f t="shared" si="47"/>
        <v>0</v>
      </c>
      <c r="O253" s="16"/>
    </row>
    <row r="254" spans="1:15" s="18" customFormat="1" ht="12.75" x14ac:dyDescent="0.2">
      <c r="A254" s="5">
        <f t="shared" si="46"/>
        <v>228</v>
      </c>
      <c r="B254" s="5" t="str">
        <f t="shared" si="43"/>
        <v>CO 372320,</v>
      </c>
      <c r="C254" s="5" t="str">
        <f t="shared" si="44"/>
        <v>GCN: CT04003</v>
      </c>
      <c r="D254" s="5" t="str">
        <f t="shared" si="45"/>
        <v>25/06/2018.</v>
      </c>
      <c r="E254" s="5" t="s">
        <v>10</v>
      </c>
      <c r="F254" s="5" t="s">
        <v>841</v>
      </c>
      <c r="G254" s="5" t="s">
        <v>11</v>
      </c>
      <c r="H254" s="5">
        <v>108</v>
      </c>
      <c r="I254" s="5" t="s">
        <v>12</v>
      </c>
      <c r="J254" s="5" t="s">
        <v>842</v>
      </c>
      <c r="K254" s="6" t="s">
        <v>842</v>
      </c>
      <c r="L254" s="14"/>
      <c r="M254" s="15" t="s">
        <v>843</v>
      </c>
      <c r="N254" s="8">
        <f t="shared" si="47"/>
        <v>0</v>
      </c>
      <c r="O254" s="16"/>
    </row>
    <row r="255" spans="1:15" s="18" customFormat="1" ht="12.75" x14ac:dyDescent="0.2">
      <c r="A255" s="5">
        <f t="shared" si="46"/>
        <v>229</v>
      </c>
      <c r="B255" s="5" t="str">
        <f t="shared" si="43"/>
        <v>CO 372323,</v>
      </c>
      <c r="C255" s="5" t="str">
        <f t="shared" si="44"/>
        <v>GCN: CT04004</v>
      </c>
      <c r="D255" s="5" t="str">
        <f t="shared" si="45"/>
        <v>25/06/2018.</v>
      </c>
      <c r="E255" s="5" t="s">
        <v>10</v>
      </c>
      <c r="F255" s="5" t="s">
        <v>844</v>
      </c>
      <c r="G255" s="5" t="s">
        <v>11</v>
      </c>
      <c r="H255" s="5">
        <v>175.5</v>
      </c>
      <c r="I255" s="5">
        <v>175.5</v>
      </c>
      <c r="J255" s="5" t="s">
        <v>845</v>
      </c>
      <c r="K255" s="6" t="s">
        <v>845</v>
      </c>
      <c r="L255" s="14"/>
      <c r="M255" s="15" t="s">
        <v>846</v>
      </c>
      <c r="N255" s="8">
        <f t="shared" si="47"/>
        <v>0</v>
      </c>
      <c r="O255" s="16"/>
    </row>
    <row r="256" spans="1:15" s="18" customFormat="1" ht="12.75" x14ac:dyDescent="0.2">
      <c r="A256" s="5">
        <f t="shared" si="46"/>
        <v>230</v>
      </c>
      <c r="B256" s="5" t="str">
        <f t="shared" si="43"/>
        <v>CO 372322,</v>
      </c>
      <c r="C256" s="5" t="str">
        <f t="shared" si="44"/>
        <v>GCN: CT04005</v>
      </c>
      <c r="D256" s="5" t="str">
        <f t="shared" si="45"/>
        <v>25/06/2018.</v>
      </c>
      <c r="E256" s="5" t="s">
        <v>10</v>
      </c>
      <c r="F256" s="5" t="s">
        <v>847</v>
      </c>
      <c r="G256" s="5" t="s">
        <v>11</v>
      </c>
      <c r="H256" s="5">
        <v>120</v>
      </c>
      <c r="I256" s="5" t="s">
        <v>59</v>
      </c>
      <c r="J256" s="5" t="s">
        <v>848</v>
      </c>
      <c r="K256" s="6" t="s">
        <v>848</v>
      </c>
      <c r="L256" s="14"/>
      <c r="M256" s="15" t="s">
        <v>849</v>
      </c>
      <c r="N256" s="8">
        <f t="shared" si="47"/>
        <v>0</v>
      </c>
      <c r="O256" s="16"/>
    </row>
    <row r="257" spans="1:15" s="18" customFormat="1" ht="12.75" x14ac:dyDescent="0.2">
      <c r="A257" s="5">
        <f t="shared" si="46"/>
        <v>231</v>
      </c>
      <c r="B257" s="5" t="str">
        <f t="shared" si="43"/>
        <v>CO 372324,</v>
      </c>
      <c r="C257" s="5" t="str">
        <f t="shared" si="44"/>
        <v>GCN: CT04006</v>
      </c>
      <c r="D257" s="5" t="str">
        <f t="shared" si="45"/>
        <v>25/06/2018.</v>
      </c>
      <c r="E257" s="5" t="s">
        <v>10</v>
      </c>
      <c r="F257" s="5" t="s">
        <v>850</v>
      </c>
      <c r="G257" s="5" t="s">
        <v>11</v>
      </c>
      <c r="H257" s="5">
        <v>120</v>
      </c>
      <c r="I257" s="5" t="s">
        <v>59</v>
      </c>
      <c r="J257" s="5" t="s">
        <v>851</v>
      </c>
      <c r="K257" s="6" t="s">
        <v>851</v>
      </c>
      <c r="L257" s="14"/>
      <c r="M257" s="15" t="s">
        <v>852</v>
      </c>
      <c r="N257" s="8">
        <f t="shared" si="47"/>
        <v>0</v>
      </c>
      <c r="O257" s="16"/>
    </row>
    <row r="258" spans="1:15" s="18" customFormat="1" ht="12.75" x14ac:dyDescent="0.2">
      <c r="A258" s="5">
        <f t="shared" si="46"/>
        <v>232</v>
      </c>
      <c r="B258" s="5" t="str">
        <f t="shared" si="43"/>
        <v>CO 372325,</v>
      </c>
      <c r="C258" s="5" t="str">
        <f t="shared" si="44"/>
        <v>GCN: CT04007</v>
      </c>
      <c r="D258" s="5" t="str">
        <f t="shared" si="45"/>
        <v>25/06/2018.</v>
      </c>
      <c r="E258" s="5" t="s">
        <v>10</v>
      </c>
      <c r="F258" s="5" t="s">
        <v>853</v>
      </c>
      <c r="G258" s="5" t="s">
        <v>11</v>
      </c>
      <c r="H258" s="5">
        <v>120</v>
      </c>
      <c r="I258" s="5" t="s">
        <v>59</v>
      </c>
      <c r="J258" s="5" t="s">
        <v>854</v>
      </c>
      <c r="K258" s="6" t="s">
        <v>854</v>
      </c>
      <c r="L258" s="14"/>
      <c r="M258" s="15" t="s">
        <v>855</v>
      </c>
      <c r="N258" s="8">
        <f t="shared" si="47"/>
        <v>0</v>
      </c>
      <c r="O258" s="16"/>
    </row>
    <row r="259" spans="1:15" s="18" customFormat="1" ht="12.75" x14ac:dyDescent="0.2">
      <c r="A259" s="5">
        <f t="shared" si="46"/>
        <v>233</v>
      </c>
      <c r="B259" s="5" t="str">
        <f t="shared" si="43"/>
        <v>CO 372326,</v>
      </c>
      <c r="C259" s="5" t="str">
        <f t="shared" si="44"/>
        <v>GCN: CT04008</v>
      </c>
      <c r="D259" s="5" t="str">
        <f t="shared" si="45"/>
        <v>25/06/2018.</v>
      </c>
      <c r="E259" s="5" t="s">
        <v>10</v>
      </c>
      <c r="F259" s="5" t="s">
        <v>856</v>
      </c>
      <c r="G259" s="5" t="s">
        <v>11</v>
      </c>
      <c r="H259" s="5">
        <v>172</v>
      </c>
      <c r="I259" s="5" t="s">
        <v>548</v>
      </c>
      <c r="J259" s="5" t="s">
        <v>857</v>
      </c>
      <c r="K259" s="6" t="s">
        <v>857</v>
      </c>
      <c r="L259" s="14"/>
      <c r="M259" s="15" t="s">
        <v>858</v>
      </c>
      <c r="N259" s="8">
        <f t="shared" si="47"/>
        <v>0</v>
      </c>
      <c r="O259" s="16"/>
    </row>
    <row r="260" spans="1:15" s="18" customFormat="1" ht="12.75" x14ac:dyDescent="0.2">
      <c r="A260" s="5">
        <f t="shared" si="46"/>
        <v>234</v>
      </c>
      <c r="B260" s="5" t="str">
        <f t="shared" si="43"/>
        <v>CO 372327,</v>
      </c>
      <c r="C260" s="5" t="str">
        <f t="shared" si="44"/>
        <v>GCN: CT04009</v>
      </c>
      <c r="D260" s="5" t="str">
        <f t="shared" si="45"/>
        <v>25/06/2018.</v>
      </c>
      <c r="E260" s="5" t="s">
        <v>10</v>
      </c>
      <c r="F260" s="5" t="s">
        <v>859</v>
      </c>
      <c r="G260" s="5" t="s">
        <v>11</v>
      </c>
      <c r="H260" s="5">
        <v>108</v>
      </c>
      <c r="I260" s="5" t="s">
        <v>12</v>
      </c>
      <c r="J260" s="5" t="s">
        <v>860</v>
      </c>
      <c r="K260" s="6" t="s">
        <v>860</v>
      </c>
      <c r="L260" s="14"/>
      <c r="M260" s="15" t="s">
        <v>861</v>
      </c>
      <c r="N260" s="8">
        <f t="shared" si="47"/>
        <v>0</v>
      </c>
      <c r="O260" s="16"/>
    </row>
    <row r="261" spans="1:15" s="18" customFormat="1" ht="12.75" x14ac:dyDescent="0.2">
      <c r="A261" s="5">
        <f t="shared" si="46"/>
        <v>235</v>
      </c>
      <c r="B261" s="5" t="str">
        <f t="shared" si="43"/>
        <v>CO 372328,</v>
      </c>
      <c r="C261" s="5" t="str">
        <f t="shared" si="44"/>
        <v>GCN: CT04010</v>
      </c>
      <c r="D261" s="5" t="str">
        <f t="shared" si="45"/>
        <v>25/06/2018.</v>
      </c>
      <c r="E261" s="5" t="s">
        <v>10</v>
      </c>
      <c r="F261" s="5" t="s">
        <v>862</v>
      </c>
      <c r="G261" s="5" t="s">
        <v>11</v>
      </c>
      <c r="H261" s="5">
        <v>108</v>
      </c>
      <c r="I261" s="5" t="s">
        <v>12</v>
      </c>
      <c r="J261" s="5" t="s">
        <v>863</v>
      </c>
      <c r="K261" s="6" t="s">
        <v>863</v>
      </c>
      <c r="L261" s="14"/>
      <c r="M261" s="15" t="s">
        <v>864</v>
      </c>
      <c r="N261" s="8">
        <f t="shared" si="47"/>
        <v>0</v>
      </c>
      <c r="O261" s="16"/>
    </row>
    <row r="262" spans="1:15" s="18" customFormat="1" ht="12.75" x14ac:dyDescent="0.2">
      <c r="A262" s="5">
        <f t="shared" si="46"/>
        <v>236</v>
      </c>
      <c r="B262" s="5" t="str">
        <f t="shared" si="43"/>
        <v>CO 372329,</v>
      </c>
      <c r="C262" s="5" t="str">
        <f t="shared" si="44"/>
        <v>GCN: CT04011</v>
      </c>
      <c r="D262" s="5" t="str">
        <f t="shared" si="45"/>
        <v>25/06/2018.</v>
      </c>
      <c r="E262" s="5" t="s">
        <v>10</v>
      </c>
      <c r="F262" s="5" t="s">
        <v>865</v>
      </c>
      <c r="G262" s="5" t="s">
        <v>11</v>
      </c>
      <c r="H262" s="5">
        <v>108</v>
      </c>
      <c r="I262" s="5" t="s">
        <v>12</v>
      </c>
      <c r="J262" s="5" t="s">
        <v>866</v>
      </c>
      <c r="K262" s="6" t="s">
        <v>866</v>
      </c>
      <c r="L262" s="14"/>
      <c r="M262" s="15" t="s">
        <v>867</v>
      </c>
      <c r="N262" s="8">
        <f t="shared" si="47"/>
        <v>0</v>
      </c>
      <c r="O262" s="16"/>
    </row>
    <row r="263" spans="1:15" s="18" customFormat="1" ht="12.75" x14ac:dyDescent="0.2">
      <c r="A263" s="5">
        <f t="shared" si="46"/>
        <v>237</v>
      </c>
      <c r="B263" s="5" t="str">
        <f t="shared" si="43"/>
        <v>CO 372330,</v>
      </c>
      <c r="C263" s="5" t="str">
        <f t="shared" si="44"/>
        <v>GCN: CT04012</v>
      </c>
      <c r="D263" s="5" t="str">
        <f t="shared" si="45"/>
        <v>25/06/2018.</v>
      </c>
      <c r="E263" s="5" t="s">
        <v>10</v>
      </c>
      <c r="F263" s="5" t="s">
        <v>868</v>
      </c>
      <c r="G263" s="5" t="s">
        <v>11</v>
      </c>
      <c r="H263" s="5">
        <v>108</v>
      </c>
      <c r="I263" s="5" t="s">
        <v>12</v>
      </c>
      <c r="J263" s="5" t="s">
        <v>869</v>
      </c>
      <c r="K263" s="6" t="s">
        <v>869</v>
      </c>
      <c r="L263" s="14"/>
      <c r="M263" s="15" t="s">
        <v>870</v>
      </c>
      <c r="N263" s="8">
        <f t="shared" si="47"/>
        <v>0</v>
      </c>
      <c r="O263" s="16"/>
    </row>
    <row r="264" spans="1:15" s="18" customFormat="1" ht="12.75" x14ac:dyDescent="0.2">
      <c r="A264" s="5">
        <f t="shared" si="46"/>
        <v>238</v>
      </c>
      <c r="B264" s="5" t="str">
        <f t="shared" si="43"/>
        <v>CO 372331,</v>
      </c>
      <c r="C264" s="5" t="str">
        <f t="shared" si="44"/>
        <v>GCN: CT04013</v>
      </c>
      <c r="D264" s="5" t="str">
        <f t="shared" si="45"/>
        <v>25/06/2018.</v>
      </c>
      <c r="E264" s="5" t="s">
        <v>10</v>
      </c>
      <c r="F264" s="5" t="s">
        <v>871</v>
      </c>
      <c r="G264" s="5" t="s">
        <v>11</v>
      </c>
      <c r="H264" s="5">
        <v>108</v>
      </c>
      <c r="I264" s="5" t="s">
        <v>12</v>
      </c>
      <c r="J264" s="5" t="s">
        <v>872</v>
      </c>
      <c r="K264" s="6" t="s">
        <v>872</v>
      </c>
      <c r="L264" s="14"/>
      <c r="M264" s="15" t="s">
        <v>873</v>
      </c>
      <c r="N264" s="8">
        <f t="shared" si="47"/>
        <v>0</v>
      </c>
      <c r="O264" s="16"/>
    </row>
    <row r="265" spans="1:15" s="18" customFormat="1" ht="12.75" x14ac:dyDescent="0.2">
      <c r="A265" s="5">
        <f t="shared" si="46"/>
        <v>239</v>
      </c>
      <c r="B265" s="5" t="str">
        <f t="shared" si="43"/>
        <v>CO 372332,</v>
      </c>
      <c r="C265" s="5" t="str">
        <f t="shared" si="44"/>
        <v>GCN: CT04014</v>
      </c>
      <c r="D265" s="5" t="str">
        <f t="shared" si="45"/>
        <v>25/06/2018.</v>
      </c>
      <c r="E265" s="5" t="s">
        <v>10</v>
      </c>
      <c r="F265" s="5" t="s">
        <v>874</v>
      </c>
      <c r="G265" s="5" t="s">
        <v>11</v>
      </c>
      <c r="H265" s="5">
        <v>108</v>
      </c>
      <c r="I265" s="5" t="s">
        <v>12</v>
      </c>
      <c r="J265" s="5" t="s">
        <v>875</v>
      </c>
      <c r="K265" s="6" t="s">
        <v>875</v>
      </c>
      <c r="L265" s="14"/>
      <c r="M265" s="15" t="s">
        <v>876</v>
      </c>
      <c r="N265" s="8">
        <f t="shared" si="47"/>
        <v>0</v>
      </c>
      <c r="O265" s="16"/>
    </row>
    <row r="266" spans="1:15" s="18" customFormat="1" ht="12.75" x14ac:dyDescent="0.2">
      <c r="A266" s="5">
        <f t="shared" si="46"/>
        <v>240</v>
      </c>
      <c r="B266" s="5" t="str">
        <f t="shared" si="43"/>
        <v>CO 372333,</v>
      </c>
      <c r="C266" s="5" t="str">
        <f t="shared" si="44"/>
        <v>GCN: CT04015</v>
      </c>
      <c r="D266" s="5" t="str">
        <f t="shared" si="45"/>
        <v>25/06/2018.</v>
      </c>
      <c r="E266" s="5" t="s">
        <v>10</v>
      </c>
      <c r="F266" s="5" t="s">
        <v>877</v>
      </c>
      <c r="G266" s="5" t="s">
        <v>11</v>
      </c>
      <c r="H266" s="5">
        <v>108</v>
      </c>
      <c r="I266" s="5" t="s">
        <v>12</v>
      </c>
      <c r="J266" s="5" t="s">
        <v>878</v>
      </c>
      <c r="K266" s="6" t="s">
        <v>878</v>
      </c>
      <c r="L266" s="14"/>
      <c r="M266" s="15" t="s">
        <v>879</v>
      </c>
      <c r="N266" s="8">
        <f t="shared" si="47"/>
        <v>0</v>
      </c>
      <c r="O266" s="16"/>
    </row>
    <row r="267" spans="1:15" s="18" customFormat="1" ht="12.75" x14ac:dyDescent="0.2">
      <c r="A267" s="5">
        <f t="shared" si="46"/>
        <v>241</v>
      </c>
      <c r="B267" s="5" t="str">
        <f t="shared" si="43"/>
        <v>CO 372334,</v>
      </c>
      <c r="C267" s="5" t="str">
        <f t="shared" si="44"/>
        <v>GCN: CT04016</v>
      </c>
      <c r="D267" s="5" t="str">
        <f t="shared" si="45"/>
        <v>25/06/2018.</v>
      </c>
      <c r="E267" s="5" t="s">
        <v>10</v>
      </c>
      <c r="F267" s="5" t="s">
        <v>880</v>
      </c>
      <c r="G267" s="5" t="s">
        <v>11</v>
      </c>
      <c r="H267" s="5">
        <v>108</v>
      </c>
      <c r="I267" s="5" t="s">
        <v>12</v>
      </c>
      <c r="J267" s="5" t="s">
        <v>881</v>
      </c>
      <c r="K267" s="6" t="s">
        <v>881</v>
      </c>
      <c r="L267" s="14"/>
      <c r="M267" s="15" t="s">
        <v>882</v>
      </c>
      <c r="N267" s="8">
        <f t="shared" si="47"/>
        <v>0</v>
      </c>
      <c r="O267" s="16"/>
    </row>
    <row r="268" spans="1:15" s="18" customFormat="1" ht="12.75" x14ac:dyDescent="0.2">
      <c r="A268" s="5">
        <f t="shared" si="46"/>
        <v>242</v>
      </c>
      <c r="B268" s="5" t="str">
        <f t="shared" si="43"/>
        <v>CO 372335,</v>
      </c>
      <c r="C268" s="5" t="str">
        <f t="shared" si="44"/>
        <v>GCN: CT04017</v>
      </c>
      <c r="D268" s="5" t="str">
        <f t="shared" si="45"/>
        <v>25/06/2018.</v>
      </c>
      <c r="E268" s="5" t="s">
        <v>10</v>
      </c>
      <c r="F268" s="5" t="s">
        <v>883</v>
      </c>
      <c r="G268" s="5" t="s">
        <v>11</v>
      </c>
      <c r="H268" s="5">
        <v>108</v>
      </c>
      <c r="I268" s="5" t="s">
        <v>12</v>
      </c>
      <c r="J268" s="5" t="s">
        <v>884</v>
      </c>
      <c r="K268" s="6" t="s">
        <v>884</v>
      </c>
      <c r="L268" s="14"/>
      <c r="M268" s="15" t="s">
        <v>885</v>
      </c>
      <c r="N268" s="8">
        <f t="shared" si="47"/>
        <v>0</v>
      </c>
      <c r="O268" s="16"/>
    </row>
    <row r="269" spans="1:15" s="18" customFormat="1" ht="12.75" x14ac:dyDescent="0.2">
      <c r="A269" s="5">
        <f t="shared" si="46"/>
        <v>243</v>
      </c>
      <c r="B269" s="5" t="str">
        <f t="shared" si="43"/>
        <v>CO 372336,</v>
      </c>
      <c r="C269" s="5" t="str">
        <f t="shared" si="44"/>
        <v>GCN: CT04018</v>
      </c>
      <c r="D269" s="5" t="str">
        <f t="shared" si="45"/>
        <v>25/06/2018.</v>
      </c>
      <c r="E269" s="5" t="s">
        <v>10</v>
      </c>
      <c r="F269" s="5" t="s">
        <v>886</v>
      </c>
      <c r="G269" s="5" t="s">
        <v>11</v>
      </c>
      <c r="H269" s="5">
        <v>108</v>
      </c>
      <c r="I269" s="5" t="s">
        <v>12</v>
      </c>
      <c r="J269" s="5" t="s">
        <v>887</v>
      </c>
      <c r="K269" s="6" t="s">
        <v>887</v>
      </c>
      <c r="L269" s="14"/>
      <c r="M269" s="15" t="s">
        <v>888</v>
      </c>
      <c r="N269" s="8">
        <f t="shared" si="47"/>
        <v>0</v>
      </c>
      <c r="O269" s="16"/>
    </row>
    <row r="270" spans="1:15" s="18" customFormat="1" ht="12.75" x14ac:dyDescent="0.2">
      <c r="A270" s="5">
        <f t="shared" si="46"/>
        <v>244</v>
      </c>
      <c r="B270" s="5" t="str">
        <f t="shared" si="43"/>
        <v>CO 372337,</v>
      </c>
      <c r="C270" s="5" t="str">
        <f t="shared" si="44"/>
        <v>GCN: CT04019</v>
      </c>
      <c r="D270" s="5" t="str">
        <f t="shared" si="45"/>
        <v>25/06/2018.</v>
      </c>
      <c r="E270" s="5" t="s">
        <v>10</v>
      </c>
      <c r="F270" s="5" t="s">
        <v>889</v>
      </c>
      <c r="G270" s="5" t="s">
        <v>11</v>
      </c>
      <c r="H270" s="5">
        <v>108</v>
      </c>
      <c r="I270" s="5" t="s">
        <v>12</v>
      </c>
      <c r="J270" s="5" t="s">
        <v>890</v>
      </c>
      <c r="K270" s="6" t="s">
        <v>890</v>
      </c>
      <c r="L270" s="14"/>
      <c r="M270" s="15" t="s">
        <v>891</v>
      </c>
      <c r="N270" s="8">
        <f t="shared" si="47"/>
        <v>0</v>
      </c>
      <c r="O270" s="16"/>
    </row>
    <row r="271" spans="1:15" s="18" customFormat="1" ht="12.75" x14ac:dyDescent="0.2">
      <c r="A271" s="5">
        <f t="shared" si="46"/>
        <v>245</v>
      </c>
      <c r="B271" s="5" t="str">
        <f t="shared" si="43"/>
        <v>CO 372338,</v>
      </c>
      <c r="C271" s="5" t="str">
        <f t="shared" si="44"/>
        <v>GCN: CT04020</v>
      </c>
      <c r="D271" s="5" t="str">
        <f t="shared" si="45"/>
        <v>25/06/2018.</v>
      </c>
      <c r="E271" s="5" t="s">
        <v>10</v>
      </c>
      <c r="F271" s="5" t="s">
        <v>892</v>
      </c>
      <c r="G271" s="5" t="s">
        <v>11</v>
      </c>
      <c r="H271" s="5">
        <v>108</v>
      </c>
      <c r="I271" s="5" t="s">
        <v>12</v>
      </c>
      <c r="J271" s="5" t="s">
        <v>893</v>
      </c>
      <c r="K271" s="6" t="s">
        <v>893</v>
      </c>
      <c r="L271" s="14"/>
      <c r="M271" s="15" t="s">
        <v>894</v>
      </c>
      <c r="N271" s="8">
        <f t="shared" si="47"/>
        <v>0</v>
      </c>
      <c r="O271" s="16"/>
    </row>
    <row r="272" spans="1:15" s="18" customFormat="1" ht="12.75" x14ac:dyDescent="0.2">
      <c r="A272" s="5">
        <f t="shared" si="46"/>
        <v>246</v>
      </c>
      <c r="B272" s="5" t="str">
        <f t="shared" si="43"/>
        <v>CO 372339,</v>
      </c>
      <c r="C272" s="5" t="str">
        <f t="shared" si="44"/>
        <v>GCN: CT04021</v>
      </c>
      <c r="D272" s="5" t="str">
        <f t="shared" si="45"/>
        <v>25/06/2018.</v>
      </c>
      <c r="E272" s="5" t="s">
        <v>10</v>
      </c>
      <c r="F272" s="5" t="s">
        <v>895</v>
      </c>
      <c r="G272" s="5" t="s">
        <v>11</v>
      </c>
      <c r="H272" s="5">
        <v>108</v>
      </c>
      <c r="I272" s="5" t="s">
        <v>12</v>
      </c>
      <c r="J272" s="5" t="s">
        <v>896</v>
      </c>
      <c r="K272" s="6" t="s">
        <v>896</v>
      </c>
      <c r="L272" s="14"/>
      <c r="M272" s="15" t="s">
        <v>897</v>
      </c>
      <c r="N272" s="8">
        <f t="shared" si="47"/>
        <v>0</v>
      </c>
      <c r="O272" s="16"/>
    </row>
    <row r="273" spans="1:15" s="18" customFormat="1" ht="12.75" x14ac:dyDescent="0.2">
      <c r="A273" s="5">
        <f t="shared" si="46"/>
        <v>247</v>
      </c>
      <c r="B273" s="5" t="str">
        <f t="shared" si="43"/>
        <v>CO 372340,</v>
      </c>
      <c r="C273" s="5" t="str">
        <f t="shared" si="44"/>
        <v>GCN: CT04022</v>
      </c>
      <c r="D273" s="5" t="str">
        <f t="shared" si="45"/>
        <v>25/06/2018.</v>
      </c>
      <c r="E273" s="5" t="s">
        <v>10</v>
      </c>
      <c r="F273" s="5" t="s">
        <v>898</v>
      </c>
      <c r="G273" s="5" t="s">
        <v>11</v>
      </c>
      <c r="H273" s="5">
        <v>108</v>
      </c>
      <c r="I273" s="5" t="s">
        <v>12</v>
      </c>
      <c r="J273" s="5" t="s">
        <v>899</v>
      </c>
      <c r="K273" s="6" t="s">
        <v>899</v>
      </c>
      <c r="L273" s="14"/>
      <c r="M273" s="15" t="s">
        <v>900</v>
      </c>
      <c r="N273" s="8">
        <f t="shared" si="47"/>
        <v>0</v>
      </c>
      <c r="O273" s="16"/>
    </row>
    <row r="274" spans="1:15" s="18" customFormat="1" ht="12.75" x14ac:dyDescent="0.2">
      <c r="A274" s="5">
        <f t="shared" si="46"/>
        <v>248</v>
      </c>
      <c r="B274" s="5" t="str">
        <f t="shared" si="43"/>
        <v>CO 372341,</v>
      </c>
      <c r="C274" s="5" t="str">
        <f t="shared" si="44"/>
        <v>GCN: CT04023</v>
      </c>
      <c r="D274" s="5" t="str">
        <f t="shared" si="45"/>
        <v>25/06/2018.</v>
      </c>
      <c r="E274" s="5" t="s">
        <v>10</v>
      </c>
      <c r="F274" s="5" t="s">
        <v>901</v>
      </c>
      <c r="G274" s="5" t="s">
        <v>11</v>
      </c>
      <c r="H274" s="5">
        <v>108</v>
      </c>
      <c r="I274" s="5" t="s">
        <v>12</v>
      </c>
      <c r="J274" s="5" t="s">
        <v>902</v>
      </c>
      <c r="K274" s="6" t="s">
        <v>902</v>
      </c>
      <c r="L274" s="14"/>
      <c r="M274" s="15" t="s">
        <v>903</v>
      </c>
      <c r="N274" s="8">
        <f t="shared" si="47"/>
        <v>0</v>
      </c>
      <c r="O274" s="16"/>
    </row>
    <row r="275" spans="1:15" s="18" customFormat="1" ht="12.75" x14ac:dyDescent="0.2">
      <c r="A275" s="5">
        <f t="shared" si="46"/>
        <v>249</v>
      </c>
      <c r="B275" s="5" t="str">
        <f t="shared" si="43"/>
        <v>CO 372342,</v>
      </c>
      <c r="C275" s="5" t="str">
        <f t="shared" si="44"/>
        <v>GCN: CT04024</v>
      </c>
      <c r="D275" s="5" t="str">
        <f t="shared" si="45"/>
        <v>25/06/2018.</v>
      </c>
      <c r="E275" s="5" t="s">
        <v>10</v>
      </c>
      <c r="F275" s="5" t="s">
        <v>904</v>
      </c>
      <c r="G275" s="5" t="s">
        <v>11</v>
      </c>
      <c r="H275" s="5">
        <v>108</v>
      </c>
      <c r="I275" s="5" t="s">
        <v>12</v>
      </c>
      <c r="J275" s="5" t="s">
        <v>905</v>
      </c>
      <c r="K275" s="6" t="s">
        <v>905</v>
      </c>
      <c r="L275" s="14"/>
      <c r="M275" s="15" t="s">
        <v>906</v>
      </c>
      <c r="N275" s="8">
        <f t="shared" si="47"/>
        <v>0</v>
      </c>
      <c r="O275" s="16"/>
    </row>
    <row r="276" spans="1:15" s="18" customFormat="1" ht="12.75" x14ac:dyDescent="0.2">
      <c r="A276" s="5">
        <f t="shared" si="46"/>
        <v>250</v>
      </c>
      <c r="B276" s="5" t="str">
        <f t="shared" si="43"/>
        <v>CO 372343,</v>
      </c>
      <c r="C276" s="5" t="str">
        <f t="shared" si="44"/>
        <v>GCN: CT04025</v>
      </c>
      <c r="D276" s="5" t="str">
        <f t="shared" si="45"/>
        <v>25/06/2018.</v>
      </c>
      <c r="E276" s="5" t="s">
        <v>10</v>
      </c>
      <c r="F276" s="5" t="s">
        <v>907</v>
      </c>
      <c r="G276" s="5" t="s">
        <v>11</v>
      </c>
      <c r="H276" s="5">
        <v>118.4</v>
      </c>
      <c r="I276" s="5">
        <v>118.4</v>
      </c>
      <c r="J276" s="5" t="s">
        <v>908</v>
      </c>
      <c r="K276" s="6" t="s">
        <v>908</v>
      </c>
      <c r="L276" s="14"/>
      <c r="M276" s="15" t="s">
        <v>909</v>
      </c>
      <c r="N276" s="8">
        <f t="shared" si="47"/>
        <v>0</v>
      </c>
      <c r="O276" s="16"/>
    </row>
    <row r="277" spans="1:15" s="18" customFormat="1" ht="12.75" x14ac:dyDescent="0.2">
      <c r="A277" s="5">
        <f t="shared" si="46"/>
        <v>251</v>
      </c>
      <c r="B277" s="5" t="str">
        <f t="shared" si="43"/>
        <v>CO 372344,</v>
      </c>
      <c r="C277" s="5" t="str">
        <f t="shared" si="44"/>
        <v>GCN: CT04026</v>
      </c>
      <c r="D277" s="5" t="str">
        <f t="shared" si="45"/>
        <v>25/06/2018.</v>
      </c>
      <c r="E277" s="5" t="s">
        <v>10</v>
      </c>
      <c r="F277" s="5" t="s">
        <v>910</v>
      </c>
      <c r="G277" s="5" t="s">
        <v>11</v>
      </c>
      <c r="H277" s="5">
        <v>173.2</v>
      </c>
      <c r="I277" s="5">
        <v>173.2</v>
      </c>
      <c r="J277" s="5" t="s">
        <v>911</v>
      </c>
      <c r="K277" s="6" t="s">
        <v>911</v>
      </c>
      <c r="L277" s="14"/>
      <c r="M277" s="15" t="s">
        <v>912</v>
      </c>
      <c r="N277" s="8">
        <f t="shared" si="47"/>
        <v>0</v>
      </c>
      <c r="O277" s="16"/>
    </row>
    <row r="278" spans="1:15" x14ac:dyDescent="0.25">
      <c r="A278" s="122" t="s">
        <v>913</v>
      </c>
      <c r="B278" s="122"/>
      <c r="C278" s="122"/>
      <c r="D278" s="122"/>
      <c r="E278" s="122"/>
      <c r="F278" s="122"/>
      <c r="G278" s="122"/>
      <c r="H278" s="20">
        <f>SUM(H236:H277)</f>
        <v>4865.0999999999995</v>
      </c>
      <c r="I278" s="11" t="e">
        <f>#REF!</f>
        <v>#REF!</v>
      </c>
      <c r="J278" s="12"/>
      <c r="K278" s="12"/>
      <c r="L278" s="12"/>
      <c r="M278" s="1"/>
      <c r="N278" s="8" t="e">
        <f t="shared" si="47"/>
        <v>#REF!</v>
      </c>
    </row>
    <row r="279" spans="1:15" ht="15.75" x14ac:dyDescent="0.25">
      <c r="A279" s="132" t="s">
        <v>914</v>
      </c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4"/>
      <c r="M279" s="1"/>
      <c r="N279" s="8">
        <f t="shared" si="47"/>
        <v>0</v>
      </c>
    </row>
    <row r="280" spans="1:15" s="18" customFormat="1" ht="12.75" x14ac:dyDescent="0.2">
      <c r="A280" s="5">
        <f>A277+1</f>
        <v>252</v>
      </c>
      <c r="B280" s="5" t="str">
        <f t="shared" ref="B280:B303" si="48">MID(M280,79,10)</f>
        <v>CO 372149,</v>
      </c>
      <c r="C280" s="5" t="str">
        <f t="shared" ref="C280:C303" si="49">MID(M280,104,12)</f>
        <v>GCN: CT03832</v>
      </c>
      <c r="D280" s="5" t="str">
        <f t="shared" ref="D280:D303" si="50">MID(M280,146,11)</f>
        <v>25/06/2018.</v>
      </c>
      <c r="E280" s="5" t="s">
        <v>10</v>
      </c>
      <c r="F280" s="5" t="s">
        <v>915</v>
      </c>
      <c r="G280" s="5" t="s">
        <v>11</v>
      </c>
      <c r="H280" s="5">
        <v>108</v>
      </c>
      <c r="I280" s="5" t="s">
        <v>12</v>
      </c>
      <c r="J280" s="5" t="s">
        <v>916</v>
      </c>
      <c r="K280" s="6" t="s">
        <v>916</v>
      </c>
      <c r="L280" s="14"/>
      <c r="M280" s="15" t="s">
        <v>917</v>
      </c>
      <c r="N280" s="8">
        <f t="shared" si="47"/>
        <v>0</v>
      </c>
      <c r="O280" s="16"/>
    </row>
    <row r="281" spans="1:15" s="18" customFormat="1" ht="12.75" x14ac:dyDescent="0.2">
      <c r="A281" s="5">
        <f t="shared" ref="A281:A288" si="51">A280+1</f>
        <v>253</v>
      </c>
      <c r="B281" s="5" t="str">
        <f t="shared" si="48"/>
        <v>CO 372150,</v>
      </c>
      <c r="C281" s="5" t="str">
        <f t="shared" si="49"/>
        <v>GCN: CT03833</v>
      </c>
      <c r="D281" s="5" t="str">
        <f t="shared" si="50"/>
        <v>25/06/2018.</v>
      </c>
      <c r="E281" s="5" t="s">
        <v>10</v>
      </c>
      <c r="F281" s="5" t="s">
        <v>918</v>
      </c>
      <c r="G281" s="5" t="s">
        <v>11</v>
      </c>
      <c r="H281" s="5">
        <v>108</v>
      </c>
      <c r="I281" s="5" t="s">
        <v>12</v>
      </c>
      <c r="J281" s="5" t="s">
        <v>919</v>
      </c>
      <c r="K281" s="6" t="s">
        <v>919</v>
      </c>
      <c r="L281" s="14"/>
      <c r="M281" s="15" t="s">
        <v>920</v>
      </c>
      <c r="N281" s="8">
        <f t="shared" si="47"/>
        <v>0</v>
      </c>
      <c r="O281" s="16"/>
    </row>
    <row r="282" spans="1:15" s="18" customFormat="1" ht="12.75" x14ac:dyDescent="0.2">
      <c r="A282" s="5">
        <f t="shared" si="51"/>
        <v>254</v>
      </c>
      <c r="B282" s="5" t="str">
        <f t="shared" si="48"/>
        <v>CO 372151,</v>
      </c>
      <c r="C282" s="5" t="str">
        <f t="shared" si="49"/>
        <v>GCN: CT03834</v>
      </c>
      <c r="D282" s="5" t="str">
        <f t="shared" si="50"/>
        <v>25/06/2018.</v>
      </c>
      <c r="E282" s="5" t="s">
        <v>10</v>
      </c>
      <c r="F282" s="5" t="s">
        <v>921</v>
      </c>
      <c r="G282" s="5" t="s">
        <v>11</v>
      </c>
      <c r="H282" s="5">
        <v>108</v>
      </c>
      <c r="I282" s="5" t="s">
        <v>12</v>
      </c>
      <c r="J282" s="5" t="s">
        <v>922</v>
      </c>
      <c r="K282" s="6" t="s">
        <v>922</v>
      </c>
      <c r="L282" s="14"/>
      <c r="M282" s="15" t="s">
        <v>923</v>
      </c>
      <c r="N282" s="8">
        <f t="shared" si="47"/>
        <v>0</v>
      </c>
      <c r="O282" s="16"/>
    </row>
    <row r="283" spans="1:15" s="18" customFormat="1" ht="12.75" x14ac:dyDescent="0.2">
      <c r="A283" s="5">
        <f t="shared" si="51"/>
        <v>255</v>
      </c>
      <c r="B283" s="5" t="str">
        <f t="shared" si="48"/>
        <v>CO 372152,</v>
      </c>
      <c r="C283" s="5" t="str">
        <f t="shared" si="49"/>
        <v>GCN: CT03835</v>
      </c>
      <c r="D283" s="5" t="str">
        <f t="shared" si="50"/>
        <v>25/06/2018.</v>
      </c>
      <c r="E283" s="5" t="s">
        <v>10</v>
      </c>
      <c r="F283" s="5" t="s">
        <v>924</v>
      </c>
      <c r="G283" s="5" t="s">
        <v>11</v>
      </c>
      <c r="H283" s="5">
        <v>108</v>
      </c>
      <c r="I283" s="5" t="s">
        <v>12</v>
      </c>
      <c r="J283" s="5" t="s">
        <v>925</v>
      </c>
      <c r="K283" s="6" t="s">
        <v>925</v>
      </c>
      <c r="L283" s="14"/>
      <c r="M283" s="15" t="s">
        <v>926</v>
      </c>
      <c r="N283" s="8">
        <f t="shared" si="47"/>
        <v>0</v>
      </c>
      <c r="O283" s="16"/>
    </row>
    <row r="284" spans="1:15" s="18" customFormat="1" ht="12.75" x14ac:dyDescent="0.2">
      <c r="A284" s="5">
        <f t="shared" si="51"/>
        <v>256</v>
      </c>
      <c r="B284" s="5" t="str">
        <f t="shared" si="48"/>
        <v>CO 372153,</v>
      </c>
      <c r="C284" s="5" t="str">
        <f t="shared" si="49"/>
        <v>GCN: CT03836</v>
      </c>
      <c r="D284" s="5" t="str">
        <f t="shared" si="50"/>
        <v>25/06/2018.</v>
      </c>
      <c r="E284" s="5" t="s">
        <v>10</v>
      </c>
      <c r="F284" s="5" t="s">
        <v>927</v>
      </c>
      <c r="G284" s="5" t="s">
        <v>11</v>
      </c>
      <c r="H284" s="5">
        <v>108</v>
      </c>
      <c r="I284" s="5" t="s">
        <v>12</v>
      </c>
      <c r="J284" s="5" t="s">
        <v>928</v>
      </c>
      <c r="K284" s="6" t="s">
        <v>928</v>
      </c>
      <c r="L284" s="14"/>
      <c r="M284" s="15" t="s">
        <v>929</v>
      </c>
      <c r="N284" s="8">
        <f t="shared" si="47"/>
        <v>0</v>
      </c>
      <c r="O284" s="16"/>
    </row>
    <row r="285" spans="1:15" s="18" customFormat="1" ht="12.75" x14ac:dyDescent="0.2">
      <c r="A285" s="5">
        <f t="shared" si="51"/>
        <v>257</v>
      </c>
      <c r="B285" s="5" t="str">
        <f t="shared" si="48"/>
        <v>CO 372154,</v>
      </c>
      <c r="C285" s="5" t="str">
        <f t="shared" si="49"/>
        <v>GCN: CT03837</v>
      </c>
      <c r="D285" s="5" t="str">
        <f t="shared" si="50"/>
        <v>25/06/2018.</v>
      </c>
      <c r="E285" s="5" t="s">
        <v>10</v>
      </c>
      <c r="F285" s="5" t="s">
        <v>930</v>
      </c>
      <c r="G285" s="5" t="s">
        <v>11</v>
      </c>
      <c r="H285" s="5">
        <v>108</v>
      </c>
      <c r="I285" s="5" t="s">
        <v>12</v>
      </c>
      <c r="J285" s="5" t="s">
        <v>931</v>
      </c>
      <c r="K285" s="6" t="s">
        <v>931</v>
      </c>
      <c r="L285" s="14"/>
      <c r="M285" s="15" t="s">
        <v>932</v>
      </c>
      <c r="N285" s="8">
        <f t="shared" si="47"/>
        <v>0</v>
      </c>
      <c r="O285" s="16"/>
    </row>
    <row r="286" spans="1:15" s="18" customFormat="1" ht="12.75" x14ac:dyDescent="0.2">
      <c r="A286" s="5">
        <f t="shared" si="51"/>
        <v>258</v>
      </c>
      <c r="B286" s="5" t="str">
        <f t="shared" si="48"/>
        <v>CO 372155,</v>
      </c>
      <c r="C286" s="5" t="str">
        <f t="shared" si="49"/>
        <v>GCN: CT03838</v>
      </c>
      <c r="D286" s="5" t="str">
        <f t="shared" si="50"/>
        <v>25/06/2018.</v>
      </c>
      <c r="E286" s="5" t="s">
        <v>10</v>
      </c>
      <c r="F286" s="5" t="s">
        <v>933</v>
      </c>
      <c r="G286" s="5" t="s">
        <v>11</v>
      </c>
      <c r="H286" s="5">
        <v>108</v>
      </c>
      <c r="I286" s="5" t="s">
        <v>12</v>
      </c>
      <c r="J286" s="5" t="s">
        <v>934</v>
      </c>
      <c r="K286" s="6" t="s">
        <v>934</v>
      </c>
      <c r="L286" s="14"/>
      <c r="M286" s="15" t="s">
        <v>935</v>
      </c>
      <c r="N286" s="8">
        <f t="shared" si="47"/>
        <v>0</v>
      </c>
      <c r="O286" s="16"/>
    </row>
    <row r="287" spans="1:15" s="18" customFormat="1" ht="12.75" x14ac:dyDescent="0.2">
      <c r="A287" s="5">
        <f t="shared" si="51"/>
        <v>259</v>
      </c>
      <c r="B287" s="5" t="str">
        <f t="shared" si="48"/>
        <v>CO 372156,</v>
      </c>
      <c r="C287" s="5" t="str">
        <f t="shared" si="49"/>
        <v>GCN: CT03839</v>
      </c>
      <c r="D287" s="5" t="str">
        <f t="shared" si="50"/>
        <v>25/06/2018.</v>
      </c>
      <c r="E287" s="5" t="s">
        <v>10</v>
      </c>
      <c r="F287" s="5" t="s">
        <v>936</v>
      </c>
      <c r="G287" s="5" t="s">
        <v>11</v>
      </c>
      <c r="H287" s="5">
        <v>108</v>
      </c>
      <c r="I287" s="5" t="s">
        <v>12</v>
      </c>
      <c r="J287" s="5" t="s">
        <v>937</v>
      </c>
      <c r="K287" s="6" t="s">
        <v>937</v>
      </c>
      <c r="L287" s="14"/>
      <c r="M287" s="15" t="s">
        <v>938</v>
      </c>
      <c r="N287" s="8">
        <f t="shared" si="47"/>
        <v>0</v>
      </c>
      <c r="O287" s="16"/>
    </row>
    <row r="288" spans="1:15" s="18" customFormat="1" ht="12.75" x14ac:dyDescent="0.2">
      <c r="A288" s="5">
        <f t="shared" si="51"/>
        <v>260</v>
      </c>
      <c r="B288" s="5" t="str">
        <f t="shared" si="48"/>
        <v>CO 372157,</v>
      </c>
      <c r="C288" s="5" t="str">
        <f t="shared" si="49"/>
        <v>GCN: CT03840</v>
      </c>
      <c r="D288" s="5" t="str">
        <f t="shared" si="50"/>
        <v>25/06/2018.</v>
      </c>
      <c r="E288" s="5" t="s">
        <v>10</v>
      </c>
      <c r="F288" s="5" t="s">
        <v>939</v>
      </c>
      <c r="G288" s="5" t="s">
        <v>11</v>
      </c>
      <c r="H288" s="5">
        <v>108</v>
      </c>
      <c r="I288" s="5" t="s">
        <v>12</v>
      </c>
      <c r="J288" s="5" t="s">
        <v>940</v>
      </c>
      <c r="K288" s="6" t="s">
        <v>940</v>
      </c>
      <c r="L288" s="14"/>
      <c r="M288" s="15" t="s">
        <v>941</v>
      </c>
      <c r="N288" s="8">
        <f t="shared" si="47"/>
        <v>0</v>
      </c>
      <c r="O288" s="16"/>
    </row>
    <row r="289" spans="1:20" s="30" customFormat="1" ht="12.75" hidden="1" x14ac:dyDescent="0.2">
      <c r="A289" s="35"/>
      <c r="B289" s="35" t="str">
        <f t="shared" si="48"/>
        <v>CO 372158,</v>
      </c>
      <c r="C289" s="35" t="str">
        <f t="shared" si="49"/>
        <v>GCN: CT03841</v>
      </c>
      <c r="D289" s="35" t="str">
        <f t="shared" si="50"/>
        <v>25/06/2018.</v>
      </c>
      <c r="E289" s="35" t="s">
        <v>10</v>
      </c>
      <c r="F289" s="35" t="s">
        <v>942</v>
      </c>
      <c r="G289" s="35" t="s">
        <v>11</v>
      </c>
      <c r="H289" s="35"/>
      <c r="I289" s="35" t="s">
        <v>12</v>
      </c>
      <c r="J289" s="35" t="s">
        <v>943</v>
      </c>
      <c r="K289" s="34" t="s">
        <v>943</v>
      </c>
      <c r="L289" s="34" t="s">
        <v>1621</v>
      </c>
      <c r="M289" s="31" t="s">
        <v>944</v>
      </c>
      <c r="N289" s="32">
        <f t="shared" si="47"/>
        <v>-108</v>
      </c>
      <c r="O289" s="33"/>
      <c r="T289" s="30" t="e">
        <f>#REF!+1</f>
        <v>#REF!</v>
      </c>
    </row>
    <row r="290" spans="1:20" s="30" customFormat="1" ht="12.75" hidden="1" x14ac:dyDescent="0.2">
      <c r="A290" s="35"/>
      <c r="B290" s="35" t="str">
        <f t="shared" si="48"/>
        <v>CO 372159,</v>
      </c>
      <c r="C290" s="35" t="str">
        <f t="shared" si="49"/>
        <v>GCN: CT03842</v>
      </c>
      <c r="D290" s="35" t="str">
        <f t="shared" si="50"/>
        <v>25/06/2018.</v>
      </c>
      <c r="E290" s="35" t="s">
        <v>10</v>
      </c>
      <c r="F290" s="35" t="s">
        <v>945</v>
      </c>
      <c r="G290" s="35" t="s">
        <v>11</v>
      </c>
      <c r="H290" s="35"/>
      <c r="I290" s="35">
        <v>175.5</v>
      </c>
      <c r="J290" s="35" t="s">
        <v>946</v>
      </c>
      <c r="K290" s="34" t="s">
        <v>946</v>
      </c>
      <c r="L290" s="34" t="s">
        <v>1621</v>
      </c>
      <c r="M290" s="31" t="s">
        <v>947</v>
      </c>
      <c r="N290" s="32">
        <f t="shared" si="47"/>
        <v>-175.5</v>
      </c>
      <c r="O290" s="33"/>
      <c r="T290" s="30" t="e">
        <f t="shared" ref="T290:T295" si="52">T289+1</f>
        <v>#REF!</v>
      </c>
    </row>
    <row r="291" spans="1:20" s="30" customFormat="1" ht="12.75" hidden="1" x14ac:dyDescent="0.2">
      <c r="A291" s="35"/>
      <c r="B291" s="35" t="str">
        <f t="shared" si="48"/>
        <v>CO 372160,</v>
      </c>
      <c r="C291" s="35" t="str">
        <f t="shared" si="49"/>
        <v>GCN: CT03843</v>
      </c>
      <c r="D291" s="35" t="str">
        <f t="shared" si="50"/>
        <v>25/06/2018.</v>
      </c>
      <c r="E291" s="35" t="s">
        <v>10</v>
      </c>
      <c r="F291" s="35" t="s">
        <v>948</v>
      </c>
      <c r="G291" s="35" t="s">
        <v>11</v>
      </c>
      <c r="H291" s="35"/>
      <c r="I291" s="35" t="s">
        <v>59</v>
      </c>
      <c r="J291" s="35" t="s">
        <v>949</v>
      </c>
      <c r="K291" s="34" t="s">
        <v>949</v>
      </c>
      <c r="L291" s="34" t="s">
        <v>1621</v>
      </c>
      <c r="M291" s="31" t="s">
        <v>950</v>
      </c>
      <c r="N291" s="32">
        <f t="shared" si="47"/>
        <v>-120</v>
      </c>
      <c r="O291" s="33"/>
      <c r="T291" s="30" t="e">
        <f t="shared" si="52"/>
        <v>#REF!</v>
      </c>
    </row>
    <row r="292" spans="1:20" s="30" customFormat="1" ht="12.75" hidden="1" x14ac:dyDescent="0.2">
      <c r="A292" s="35"/>
      <c r="B292" s="35" t="str">
        <f t="shared" si="48"/>
        <v>CO 372161,</v>
      </c>
      <c r="C292" s="35" t="str">
        <f t="shared" si="49"/>
        <v>GCN: CT03844</v>
      </c>
      <c r="D292" s="35" t="str">
        <f t="shared" si="50"/>
        <v>25/06/2018.</v>
      </c>
      <c r="E292" s="35" t="s">
        <v>10</v>
      </c>
      <c r="F292" s="35" t="s">
        <v>951</v>
      </c>
      <c r="G292" s="35" t="s">
        <v>11</v>
      </c>
      <c r="H292" s="35"/>
      <c r="I292" s="35" t="s">
        <v>59</v>
      </c>
      <c r="J292" s="35" t="s">
        <v>952</v>
      </c>
      <c r="K292" s="34" t="s">
        <v>952</v>
      </c>
      <c r="L292" s="34" t="s">
        <v>1621</v>
      </c>
      <c r="M292" s="31" t="s">
        <v>953</v>
      </c>
      <c r="N292" s="32">
        <f t="shared" si="47"/>
        <v>-120</v>
      </c>
      <c r="O292" s="33"/>
      <c r="T292" s="30" t="e">
        <f t="shared" si="52"/>
        <v>#REF!</v>
      </c>
    </row>
    <row r="293" spans="1:20" s="30" customFormat="1" ht="12.75" hidden="1" x14ac:dyDescent="0.2">
      <c r="A293" s="35"/>
      <c r="B293" s="35" t="str">
        <f t="shared" si="48"/>
        <v>CO 372162,</v>
      </c>
      <c r="C293" s="35" t="str">
        <f t="shared" si="49"/>
        <v>GCN: CT03845</v>
      </c>
      <c r="D293" s="35" t="str">
        <f t="shared" si="50"/>
        <v>25/06/2018.</v>
      </c>
      <c r="E293" s="35" t="s">
        <v>10</v>
      </c>
      <c r="F293" s="35" t="s">
        <v>954</v>
      </c>
      <c r="G293" s="35" t="s">
        <v>11</v>
      </c>
      <c r="H293" s="35"/>
      <c r="I293" s="35" t="s">
        <v>59</v>
      </c>
      <c r="J293" s="35" t="s">
        <v>955</v>
      </c>
      <c r="K293" s="34" t="s">
        <v>955</v>
      </c>
      <c r="L293" s="34" t="s">
        <v>1621</v>
      </c>
      <c r="M293" s="31" t="s">
        <v>956</v>
      </c>
      <c r="N293" s="32">
        <f t="shared" si="47"/>
        <v>-120</v>
      </c>
      <c r="O293" s="33"/>
      <c r="T293" s="30" t="e">
        <f t="shared" si="52"/>
        <v>#REF!</v>
      </c>
    </row>
    <row r="294" spans="1:20" s="30" customFormat="1" ht="12.75" hidden="1" x14ac:dyDescent="0.2">
      <c r="A294" s="35"/>
      <c r="B294" s="35" t="str">
        <f t="shared" si="48"/>
        <v>CO 372163,</v>
      </c>
      <c r="C294" s="35" t="str">
        <f t="shared" si="49"/>
        <v>GCN: CT03846</v>
      </c>
      <c r="D294" s="35" t="str">
        <f t="shared" si="50"/>
        <v>25/06/2018.</v>
      </c>
      <c r="E294" s="35" t="s">
        <v>10</v>
      </c>
      <c r="F294" s="35" t="s">
        <v>957</v>
      </c>
      <c r="G294" s="35" t="s">
        <v>11</v>
      </c>
      <c r="H294" s="35"/>
      <c r="I294" s="35">
        <v>175.5</v>
      </c>
      <c r="J294" s="35" t="s">
        <v>958</v>
      </c>
      <c r="K294" s="34" t="s">
        <v>958</v>
      </c>
      <c r="L294" s="34" t="s">
        <v>1621</v>
      </c>
      <c r="M294" s="31" t="s">
        <v>959</v>
      </c>
      <c r="N294" s="32">
        <f t="shared" si="47"/>
        <v>-175.5</v>
      </c>
      <c r="O294" s="33"/>
      <c r="T294" s="30" t="e">
        <f t="shared" si="52"/>
        <v>#REF!</v>
      </c>
    </row>
    <row r="295" spans="1:20" s="30" customFormat="1" ht="12.75" hidden="1" x14ac:dyDescent="0.2">
      <c r="A295" s="35"/>
      <c r="B295" s="35" t="str">
        <f t="shared" si="48"/>
        <v>CO 372164,</v>
      </c>
      <c r="C295" s="35" t="str">
        <f t="shared" si="49"/>
        <v>GCN: CT03847</v>
      </c>
      <c r="D295" s="35" t="str">
        <f t="shared" si="50"/>
        <v>25/06/2018.</v>
      </c>
      <c r="E295" s="35" t="s">
        <v>10</v>
      </c>
      <c r="F295" s="35" t="s">
        <v>960</v>
      </c>
      <c r="G295" s="35" t="s">
        <v>11</v>
      </c>
      <c r="H295" s="35"/>
      <c r="I295" s="35" t="s">
        <v>12</v>
      </c>
      <c r="J295" s="35" t="s">
        <v>961</v>
      </c>
      <c r="K295" s="34" t="s">
        <v>961</v>
      </c>
      <c r="L295" s="34" t="s">
        <v>1621</v>
      </c>
      <c r="M295" s="31" t="s">
        <v>962</v>
      </c>
      <c r="N295" s="32">
        <f t="shared" si="47"/>
        <v>-108</v>
      </c>
      <c r="O295" s="33"/>
      <c r="T295" s="30" t="e">
        <f t="shared" si="52"/>
        <v>#REF!</v>
      </c>
    </row>
    <row r="296" spans="1:20" s="18" customFormat="1" ht="12.75" x14ac:dyDescent="0.2">
      <c r="A296" s="5">
        <f>A288+1</f>
        <v>261</v>
      </c>
      <c r="B296" s="5" t="str">
        <f t="shared" si="48"/>
        <v>CO 372165,</v>
      </c>
      <c r="C296" s="5" t="str">
        <f t="shared" si="49"/>
        <v>GCN: CT03848</v>
      </c>
      <c r="D296" s="5" t="str">
        <f t="shared" si="50"/>
        <v>25/06/2018.</v>
      </c>
      <c r="E296" s="5" t="s">
        <v>10</v>
      </c>
      <c r="F296" s="5" t="s">
        <v>963</v>
      </c>
      <c r="G296" s="5" t="s">
        <v>11</v>
      </c>
      <c r="H296" s="5">
        <v>108</v>
      </c>
      <c r="I296" s="5" t="s">
        <v>12</v>
      </c>
      <c r="J296" s="5" t="s">
        <v>964</v>
      </c>
      <c r="K296" s="6" t="s">
        <v>964</v>
      </c>
      <c r="L296" s="14"/>
      <c r="M296" s="15" t="s">
        <v>965</v>
      </c>
      <c r="N296" s="8">
        <f t="shared" si="47"/>
        <v>0</v>
      </c>
      <c r="O296" s="16"/>
    </row>
    <row r="297" spans="1:20" s="18" customFormat="1" ht="12.75" x14ac:dyDescent="0.2">
      <c r="A297" s="5">
        <f t="shared" ref="A297:A303" si="53">A296+1</f>
        <v>262</v>
      </c>
      <c r="B297" s="5" t="str">
        <f t="shared" si="48"/>
        <v>CO 372166,</v>
      </c>
      <c r="C297" s="5" t="str">
        <f t="shared" si="49"/>
        <v>GCN: CT03849</v>
      </c>
      <c r="D297" s="5" t="str">
        <f t="shared" si="50"/>
        <v>25/06/2018.</v>
      </c>
      <c r="E297" s="5" t="s">
        <v>10</v>
      </c>
      <c r="F297" s="5" t="s">
        <v>966</v>
      </c>
      <c r="G297" s="5" t="s">
        <v>11</v>
      </c>
      <c r="H297" s="5">
        <v>108</v>
      </c>
      <c r="I297" s="5" t="s">
        <v>12</v>
      </c>
      <c r="J297" s="5" t="s">
        <v>967</v>
      </c>
      <c r="K297" s="6" t="s">
        <v>967</v>
      </c>
      <c r="L297" s="14"/>
      <c r="M297" s="15" t="s">
        <v>968</v>
      </c>
      <c r="N297" s="8">
        <f t="shared" si="47"/>
        <v>0</v>
      </c>
      <c r="O297" s="16"/>
    </row>
    <row r="298" spans="1:20" s="18" customFormat="1" ht="12.75" x14ac:dyDescent="0.2">
      <c r="A298" s="5">
        <f t="shared" si="53"/>
        <v>263</v>
      </c>
      <c r="B298" s="5" t="str">
        <f t="shared" si="48"/>
        <v>CO 372167,</v>
      </c>
      <c r="C298" s="5" t="str">
        <f t="shared" si="49"/>
        <v>GCN: CT03850</v>
      </c>
      <c r="D298" s="5" t="str">
        <f t="shared" si="50"/>
        <v>25/06/2018.</v>
      </c>
      <c r="E298" s="5" t="s">
        <v>10</v>
      </c>
      <c r="F298" s="5" t="s">
        <v>969</v>
      </c>
      <c r="G298" s="5" t="s">
        <v>11</v>
      </c>
      <c r="H298" s="5">
        <v>108</v>
      </c>
      <c r="I298" s="5" t="s">
        <v>12</v>
      </c>
      <c r="J298" s="5" t="s">
        <v>970</v>
      </c>
      <c r="K298" s="6" t="s">
        <v>970</v>
      </c>
      <c r="L298" s="14"/>
      <c r="M298" s="15" t="s">
        <v>971</v>
      </c>
      <c r="N298" s="8">
        <f t="shared" si="47"/>
        <v>0</v>
      </c>
      <c r="O298" s="16"/>
    </row>
    <row r="299" spans="1:20" s="18" customFormat="1" ht="12.75" x14ac:dyDescent="0.2">
      <c r="A299" s="5">
        <f t="shared" si="53"/>
        <v>264</v>
      </c>
      <c r="B299" s="5" t="str">
        <f t="shared" si="48"/>
        <v>CO 372168,</v>
      </c>
      <c r="C299" s="5" t="str">
        <f t="shared" si="49"/>
        <v>GCN: CT03851</v>
      </c>
      <c r="D299" s="5" t="str">
        <f t="shared" si="50"/>
        <v>25/06/2018.</v>
      </c>
      <c r="E299" s="5" t="s">
        <v>10</v>
      </c>
      <c r="F299" s="5" t="s">
        <v>972</v>
      </c>
      <c r="G299" s="5" t="s">
        <v>11</v>
      </c>
      <c r="H299" s="5">
        <v>108</v>
      </c>
      <c r="I299" s="5" t="s">
        <v>12</v>
      </c>
      <c r="J299" s="5" t="s">
        <v>973</v>
      </c>
      <c r="K299" s="6" t="s">
        <v>973</v>
      </c>
      <c r="L299" s="14"/>
      <c r="M299" s="15" t="s">
        <v>974</v>
      </c>
      <c r="N299" s="8">
        <f t="shared" si="47"/>
        <v>0</v>
      </c>
      <c r="O299" s="16"/>
    </row>
    <row r="300" spans="1:20" s="18" customFormat="1" ht="12.75" x14ac:dyDescent="0.2">
      <c r="A300" s="5">
        <f t="shared" si="53"/>
        <v>265</v>
      </c>
      <c r="B300" s="5" t="str">
        <f t="shared" si="48"/>
        <v>CO 372169,</v>
      </c>
      <c r="C300" s="5" t="str">
        <f t="shared" si="49"/>
        <v>GCN: CT03852</v>
      </c>
      <c r="D300" s="5" t="str">
        <f t="shared" si="50"/>
        <v>25/06/2018.</v>
      </c>
      <c r="E300" s="5" t="s">
        <v>10</v>
      </c>
      <c r="F300" s="5" t="s">
        <v>975</v>
      </c>
      <c r="G300" s="5" t="s">
        <v>11</v>
      </c>
      <c r="H300" s="5">
        <v>108</v>
      </c>
      <c r="I300" s="5" t="s">
        <v>12</v>
      </c>
      <c r="J300" s="5" t="s">
        <v>976</v>
      </c>
      <c r="K300" s="6" t="s">
        <v>976</v>
      </c>
      <c r="L300" s="14"/>
      <c r="M300" s="15" t="s">
        <v>977</v>
      </c>
      <c r="N300" s="8">
        <f t="shared" si="47"/>
        <v>0</v>
      </c>
      <c r="O300" s="16"/>
    </row>
    <row r="301" spans="1:20" s="18" customFormat="1" ht="12.75" x14ac:dyDescent="0.2">
      <c r="A301" s="5">
        <f t="shared" si="53"/>
        <v>266</v>
      </c>
      <c r="B301" s="5" t="str">
        <f t="shared" si="48"/>
        <v>CO 372170,</v>
      </c>
      <c r="C301" s="5" t="str">
        <f t="shared" si="49"/>
        <v>GCN: CT03853</v>
      </c>
      <c r="D301" s="5" t="str">
        <f t="shared" si="50"/>
        <v>25/06/2018.</v>
      </c>
      <c r="E301" s="5" t="s">
        <v>10</v>
      </c>
      <c r="F301" s="5" t="s">
        <v>978</v>
      </c>
      <c r="G301" s="5" t="s">
        <v>11</v>
      </c>
      <c r="H301" s="5">
        <v>108</v>
      </c>
      <c r="I301" s="5" t="s">
        <v>12</v>
      </c>
      <c r="J301" s="5" t="s">
        <v>979</v>
      </c>
      <c r="K301" s="6" t="s">
        <v>979</v>
      </c>
      <c r="L301" s="14"/>
      <c r="M301" s="15" t="s">
        <v>980</v>
      </c>
      <c r="N301" s="8">
        <f t="shared" si="47"/>
        <v>0</v>
      </c>
      <c r="O301" s="16"/>
    </row>
    <row r="302" spans="1:20" s="18" customFormat="1" ht="12.75" x14ac:dyDescent="0.2">
      <c r="A302" s="5">
        <f t="shared" si="53"/>
        <v>267</v>
      </c>
      <c r="B302" s="5" t="str">
        <f t="shared" si="48"/>
        <v>CO 372171,</v>
      </c>
      <c r="C302" s="5" t="str">
        <f t="shared" si="49"/>
        <v>GCN: CT03854</v>
      </c>
      <c r="D302" s="5" t="str">
        <f t="shared" si="50"/>
        <v>25/06/2018.</v>
      </c>
      <c r="E302" s="5" t="s">
        <v>10</v>
      </c>
      <c r="F302" s="5" t="s">
        <v>981</v>
      </c>
      <c r="G302" s="5" t="s">
        <v>11</v>
      </c>
      <c r="H302" s="5">
        <v>108</v>
      </c>
      <c r="I302" s="5" t="s">
        <v>12</v>
      </c>
      <c r="J302" s="5" t="s">
        <v>982</v>
      </c>
      <c r="K302" s="6" t="s">
        <v>982</v>
      </c>
      <c r="L302" s="14"/>
      <c r="M302" s="15" t="s">
        <v>983</v>
      </c>
      <c r="N302" s="8">
        <f t="shared" si="47"/>
        <v>0</v>
      </c>
      <c r="O302" s="16"/>
    </row>
    <row r="303" spans="1:20" s="18" customFormat="1" ht="12.75" x14ac:dyDescent="0.2">
      <c r="A303" s="5">
        <f t="shared" si="53"/>
        <v>268</v>
      </c>
      <c r="B303" s="5" t="str">
        <f t="shared" si="48"/>
        <v>CO 372172,</v>
      </c>
      <c r="C303" s="5" t="str">
        <f t="shared" si="49"/>
        <v>GCN: CT03855</v>
      </c>
      <c r="D303" s="5" t="str">
        <f t="shared" si="50"/>
        <v>25/06/2018.</v>
      </c>
      <c r="E303" s="5" t="s">
        <v>10</v>
      </c>
      <c r="F303" s="5" t="s">
        <v>984</v>
      </c>
      <c r="G303" s="5" t="s">
        <v>11</v>
      </c>
      <c r="H303" s="5">
        <v>108</v>
      </c>
      <c r="I303" s="5" t="s">
        <v>12</v>
      </c>
      <c r="J303" s="5" t="s">
        <v>985</v>
      </c>
      <c r="K303" s="6" t="s">
        <v>985</v>
      </c>
      <c r="L303" s="14"/>
      <c r="M303" s="15" t="s">
        <v>986</v>
      </c>
      <c r="N303" s="8">
        <f t="shared" si="47"/>
        <v>0</v>
      </c>
      <c r="O303" s="16"/>
    </row>
    <row r="304" spans="1:20" x14ac:dyDescent="0.25">
      <c r="A304" s="122" t="s">
        <v>987</v>
      </c>
      <c r="B304" s="122"/>
      <c r="C304" s="122"/>
      <c r="D304" s="122"/>
      <c r="E304" s="122"/>
      <c r="F304" s="122"/>
      <c r="G304" s="122"/>
      <c r="H304" s="20">
        <f>SUM(H280:H303)</f>
        <v>1836</v>
      </c>
      <c r="I304" s="11" t="e">
        <f>#REF!</f>
        <v>#REF!</v>
      </c>
      <c r="J304" s="12"/>
      <c r="K304" s="12"/>
      <c r="L304" s="12"/>
      <c r="M304" s="1"/>
      <c r="N304" s="8" t="e">
        <f t="shared" si="47"/>
        <v>#REF!</v>
      </c>
    </row>
    <row r="305" spans="1:15" ht="15.75" x14ac:dyDescent="0.25">
      <c r="A305" s="132" t="s">
        <v>988</v>
      </c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4"/>
      <c r="M305" s="1"/>
      <c r="N305" s="8">
        <f t="shared" si="47"/>
        <v>0</v>
      </c>
    </row>
    <row r="306" spans="1:15" s="18" customFormat="1" ht="12.75" x14ac:dyDescent="0.2">
      <c r="A306" s="5">
        <f>A303+1</f>
        <v>269</v>
      </c>
      <c r="B306" s="5" t="str">
        <f t="shared" ref="B306:B322" si="54">MID(M306,79,10)</f>
        <v>CO 372140,</v>
      </c>
      <c r="C306" s="5" t="str">
        <f t="shared" ref="C306:C311" si="55">MID(M306,104,12)</f>
        <v>GCN: CT03823</v>
      </c>
      <c r="D306" s="5" t="str">
        <f t="shared" ref="D306:D322" si="56">MID(M306,146,11)</f>
        <v>25/06/2018.</v>
      </c>
      <c r="E306" s="5" t="s">
        <v>10</v>
      </c>
      <c r="F306" s="5" t="s">
        <v>989</v>
      </c>
      <c r="G306" s="5" t="s">
        <v>11</v>
      </c>
      <c r="H306" s="5">
        <v>139.5</v>
      </c>
      <c r="I306" s="5">
        <v>139.5</v>
      </c>
      <c r="J306" s="5" t="s">
        <v>990</v>
      </c>
      <c r="K306" s="6" t="s">
        <v>990</v>
      </c>
      <c r="L306" s="14"/>
      <c r="M306" s="15" t="s">
        <v>991</v>
      </c>
      <c r="N306" s="8">
        <f t="shared" si="47"/>
        <v>0</v>
      </c>
      <c r="O306" s="16"/>
    </row>
    <row r="307" spans="1:15" s="18" customFormat="1" ht="12.75" x14ac:dyDescent="0.2">
      <c r="A307" s="5">
        <f t="shared" ref="A307:A322" si="57">A306+1</f>
        <v>270</v>
      </c>
      <c r="B307" s="5" t="str">
        <f t="shared" si="54"/>
        <v>CO 372141,</v>
      </c>
      <c r="C307" s="5" t="str">
        <f t="shared" si="55"/>
        <v>GCN: CT03824</v>
      </c>
      <c r="D307" s="5" t="str">
        <f t="shared" si="56"/>
        <v>25/06/2018.</v>
      </c>
      <c r="E307" s="5" t="s">
        <v>10</v>
      </c>
      <c r="F307" s="5" t="s">
        <v>992</v>
      </c>
      <c r="G307" s="5" t="s">
        <v>11</v>
      </c>
      <c r="H307" s="5">
        <v>108</v>
      </c>
      <c r="I307" s="5" t="s">
        <v>12</v>
      </c>
      <c r="J307" s="5" t="s">
        <v>993</v>
      </c>
      <c r="K307" s="6" t="s">
        <v>993</v>
      </c>
      <c r="L307" s="14"/>
      <c r="M307" s="15" t="s">
        <v>994</v>
      </c>
      <c r="N307" s="8">
        <f t="shared" si="47"/>
        <v>0</v>
      </c>
      <c r="O307" s="16"/>
    </row>
    <row r="308" spans="1:15" s="18" customFormat="1" ht="12.75" x14ac:dyDescent="0.2">
      <c r="A308" s="5">
        <f t="shared" si="57"/>
        <v>271</v>
      </c>
      <c r="B308" s="5" t="str">
        <f t="shared" si="54"/>
        <v>CO 372142,</v>
      </c>
      <c r="C308" s="5" t="str">
        <f t="shared" si="55"/>
        <v>GCN: CT03825</v>
      </c>
      <c r="D308" s="5" t="str">
        <f t="shared" si="56"/>
        <v>25/06/2018.</v>
      </c>
      <c r="E308" s="5" t="s">
        <v>10</v>
      </c>
      <c r="F308" s="5" t="s">
        <v>995</v>
      </c>
      <c r="G308" s="5" t="s">
        <v>11</v>
      </c>
      <c r="H308" s="5">
        <v>108</v>
      </c>
      <c r="I308" s="5" t="s">
        <v>12</v>
      </c>
      <c r="J308" s="5" t="s">
        <v>996</v>
      </c>
      <c r="K308" s="6" t="s">
        <v>996</v>
      </c>
      <c r="L308" s="14"/>
      <c r="M308" s="15" t="s">
        <v>997</v>
      </c>
      <c r="N308" s="8">
        <f t="shared" si="47"/>
        <v>0</v>
      </c>
      <c r="O308" s="16"/>
    </row>
    <row r="309" spans="1:15" s="18" customFormat="1" ht="12.75" x14ac:dyDescent="0.2">
      <c r="A309" s="5">
        <f t="shared" si="57"/>
        <v>272</v>
      </c>
      <c r="B309" s="5" t="str">
        <f t="shared" si="54"/>
        <v>CO 372143,</v>
      </c>
      <c r="C309" s="5" t="str">
        <f t="shared" si="55"/>
        <v>GCN: CT03826</v>
      </c>
      <c r="D309" s="5" t="str">
        <f t="shared" si="56"/>
        <v>25/06/2018.</v>
      </c>
      <c r="E309" s="5" t="s">
        <v>10</v>
      </c>
      <c r="F309" s="5" t="s">
        <v>998</v>
      </c>
      <c r="G309" s="5" t="s">
        <v>11</v>
      </c>
      <c r="H309" s="5">
        <v>108</v>
      </c>
      <c r="I309" s="5" t="s">
        <v>12</v>
      </c>
      <c r="J309" s="5" t="s">
        <v>999</v>
      </c>
      <c r="K309" s="6" t="s">
        <v>999</v>
      </c>
      <c r="L309" s="14"/>
      <c r="M309" s="15" t="s">
        <v>1000</v>
      </c>
      <c r="N309" s="8">
        <f t="shared" si="47"/>
        <v>0</v>
      </c>
      <c r="O309" s="16"/>
    </row>
    <row r="310" spans="1:15" s="18" customFormat="1" ht="12.75" x14ac:dyDescent="0.2">
      <c r="A310" s="5">
        <f t="shared" si="57"/>
        <v>273</v>
      </c>
      <c r="B310" s="5" t="str">
        <f t="shared" si="54"/>
        <v>CO 372144,</v>
      </c>
      <c r="C310" s="5" t="str">
        <f t="shared" si="55"/>
        <v>GCN: CT03827</v>
      </c>
      <c r="D310" s="5" t="str">
        <f t="shared" si="56"/>
        <v>25/06/2018.</v>
      </c>
      <c r="E310" s="5" t="s">
        <v>10</v>
      </c>
      <c r="F310" s="5" t="s">
        <v>1001</v>
      </c>
      <c r="G310" s="5" t="s">
        <v>11</v>
      </c>
      <c r="H310" s="5">
        <v>108</v>
      </c>
      <c r="I310" s="5" t="s">
        <v>12</v>
      </c>
      <c r="J310" s="5" t="s">
        <v>1002</v>
      </c>
      <c r="K310" s="6" t="s">
        <v>1002</v>
      </c>
      <c r="L310" s="14"/>
      <c r="M310" s="15" t="s">
        <v>1003</v>
      </c>
      <c r="N310" s="8">
        <f t="shared" si="47"/>
        <v>0</v>
      </c>
      <c r="O310" s="16"/>
    </row>
    <row r="311" spans="1:15" s="18" customFormat="1" ht="12.75" x14ac:dyDescent="0.2">
      <c r="A311" s="5">
        <f t="shared" si="57"/>
        <v>274</v>
      </c>
      <c r="B311" s="5" t="str">
        <f t="shared" si="54"/>
        <v>CO 372145,</v>
      </c>
      <c r="C311" s="5" t="str">
        <f t="shared" si="55"/>
        <v>GCN: CT03828</v>
      </c>
      <c r="D311" s="5" t="str">
        <f t="shared" si="56"/>
        <v>25/06/2018.</v>
      </c>
      <c r="E311" s="5" t="s">
        <v>10</v>
      </c>
      <c r="F311" s="5" t="s">
        <v>1004</v>
      </c>
      <c r="G311" s="5" t="s">
        <v>11</v>
      </c>
      <c r="H311" s="5">
        <v>108</v>
      </c>
      <c r="I311" s="5" t="s">
        <v>12</v>
      </c>
      <c r="J311" s="5" t="s">
        <v>1005</v>
      </c>
      <c r="K311" s="6" t="s">
        <v>1005</v>
      </c>
      <c r="L311" s="14"/>
      <c r="M311" s="15" t="s">
        <v>1006</v>
      </c>
      <c r="N311" s="8">
        <f t="shared" si="47"/>
        <v>0</v>
      </c>
      <c r="O311" s="16"/>
    </row>
    <row r="312" spans="1:15" s="18" customFormat="1" ht="12.75" x14ac:dyDescent="0.2">
      <c r="A312" s="5">
        <f t="shared" si="57"/>
        <v>275</v>
      </c>
      <c r="B312" s="5" t="str">
        <f t="shared" si="54"/>
        <v>CO 372146,</v>
      </c>
      <c r="C312" s="5" t="str">
        <f>MID(M312,104,12)</f>
        <v>GCN: CT03829</v>
      </c>
      <c r="D312" s="5" t="str">
        <f t="shared" si="56"/>
        <v>25/06/2018.</v>
      </c>
      <c r="E312" s="5" t="s">
        <v>10</v>
      </c>
      <c r="F312" s="5" t="s">
        <v>1007</v>
      </c>
      <c r="G312" s="5" t="s">
        <v>11</v>
      </c>
      <c r="H312" s="5">
        <v>108</v>
      </c>
      <c r="I312" s="5" t="s">
        <v>12</v>
      </c>
      <c r="J312" s="5" t="s">
        <v>1008</v>
      </c>
      <c r="K312" s="6" t="s">
        <v>1008</v>
      </c>
      <c r="L312" s="14"/>
      <c r="M312" s="15" t="s">
        <v>1009</v>
      </c>
      <c r="N312" s="8">
        <f t="shared" si="47"/>
        <v>0</v>
      </c>
      <c r="O312" s="16"/>
    </row>
    <row r="313" spans="1:15" s="18" customFormat="1" ht="12.75" x14ac:dyDescent="0.2">
      <c r="A313" s="5">
        <f t="shared" si="57"/>
        <v>276</v>
      </c>
      <c r="B313" s="5" t="str">
        <f t="shared" si="54"/>
        <v>CO 372147,</v>
      </c>
      <c r="C313" s="5" t="str">
        <f t="shared" ref="C313:C322" si="58">MID(M313,104,12)</f>
        <v>GCN: CT03830</v>
      </c>
      <c r="D313" s="5" t="str">
        <f t="shared" si="56"/>
        <v>25/06/2018.</v>
      </c>
      <c r="E313" s="5" t="s">
        <v>10</v>
      </c>
      <c r="F313" s="5" t="s">
        <v>1010</v>
      </c>
      <c r="G313" s="5" t="s">
        <v>11</v>
      </c>
      <c r="H313" s="5">
        <v>108</v>
      </c>
      <c r="I313" s="5" t="s">
        <v>12</v>
      </c>
      <c r="J313" s="5" t="s">
        <v>1011</v>
      </c>
      <c r="K313" s="6" t="s">
        <v>1011</v>
      </c>
      <c r="L313" s="14"/>
      <c r="M313" s="15" t="s">
        <v>1012</v>
      </c>
      <c r="N313" s="8">
        <f t="shared" si="47"/>
        <v>0</v>
      </c>
      <c r="O313" s="16"/>
    </row>
    <row r="314" spans="1:15" s="18" customFormat="1" ht="12.75" x14ac:dyDescent="0.2">
      <c r="A314" s="5">
        <f t="shared" si="57"/>
        <v>277</v>
      </c>
      <c r="B314" s="5" t="str">
        <f t="shared" si="54"/>
        <v>CO 372148,</v>
      </c>
      <c r="C314" s="5" t="str">
        <f t="shared" si="58"/>
        <v>GCN: CT03831</v>
      </c>
      <c r="D314" s="5" t="str">
        <f t="shared" si="56"/>
        <v>25/06/2018.</v>
      </c>
      <c r="E314" s="5" t="s">
        <v>10</v>
      </c>
      <c r="F314" s="5" t="s">
        <v>1013</v>
      </c>
      <c r="G314" s="5" t="s">
        <v>11</v>
      </c>
      <c r="H314" s="5">
        <v>107.4</v>
      </c>
      <c r="I314" s="5">
        <v>107.4</v>
      </c>
      <c r="J314" s="5" t="s">
        <v>1014</v>
      </c>
      <c r="K314" s="6" t="s">
        <v>1014</v>
      </c>
      <c r="L314" s="14"/>
      <c r="M314" s="15" t="s">
        <v>1015</v>
      </c>
      <c r="N314" s="8">
        <f t="shared" si="47"/>
        <v>0</v>
      </c>
      <c r="O314" s="16"/>
    </row>
    <row r="315" spans="1:15" s="17" customFormat="1" ht="12.75" x14ac:dyDescent="0.2">
      <c r="A315" s="5">
        <f t="shared" si="57"/>
        <v>278</v>
      </c>
      <c r="B315" s="5" t="str">
        <f t="shared" si="54"/>
        <v>CO 372173,</v>
      </c>
      <c r="C315" s="5" t="str">
        <f t="shared" si="58"/>
        <v>GCN: CT03856</v>
      </c>
      <c r="D315" s="5" t="str">
        <f t="shared" si="56"/>
        <v>25/06/2018.</v>
      </c>
      <c r="E315" s="5" t="s">
        <v>10</v>
      </c>
      <c r="F315" s="5" t="s">
        <v>1017</v>
      </c>
      <c r="G315" s="5" t="s">
        <v>11</v>
      </c>
      <c r="H315" s="5">
        <v>108</v>
      </c>
      <c r="I315" s="5" t="s">
        <v>12</v>
      </c>
      <c r="J315" s="5" t="s">
        <v>1018</v>
      </c>
      <c r="K315" s="6" t="s">
        <v>1018</v>
      </c>
      <c r="L315" s="14"/>
      <c r="M315" s="15" t="s">
        <v>1019</v>
      </c>
      <c r="N315" s="8">
        <f t="shared" si="47"/>
        <v>0</v>
      </c>
      <c r="O315" s="16"/>
    </row>
    <row r="316" spans="1:15" s="17" customFormat="1" ht="12.75" x14ac:dyDescent="0.2">
      <c r="A316" s="5">
        <f t="shared" si="57"/>
        <v>279</v>
      </c>
      <c r="B316" s="5" t="str">
        <f t="shared" si="54"/>
        <v>CO 372174,</v>
      </c>
      <c r="C316" s="5" t="str">
        <f t="shared" si="58"/>
        <v>GCN: CT03857</v>
      </c>
      <c r="D316" s="5" t="str">
        <f t="shared" si="56"/>
        <v>25/06/2018.</v>
      </c>
      <c r="E316" s="5" t="s">
        <v>10</v>
      </c>
      <c r="F316" s="5" t="s">
        <v>1020</v>
      </c>
      <c r="G316" s="5" t="s">
        <v>11</v>
      </c>
      <c r="H316" s="5">
        <v>108</v>
      </c>
      <c r="I316" s="5" t="s">
        <v>12</v>
      </c>
      <c r="J316" s="5" t="s">
        <v>1021</v>
      </c>
      <c r="K316" s="6" t="s">
        <v>1021</v>
      </c>
      <c r="L316" s="14"/>
      <c r="M316" s="15" t="s">
        <v>1022</v>
      </c>
      <c r="N316" s="8">
        <f t="shared" ref="N316:N379" si="59">H316-I316</f>
        <v>0</v>
      </c>
      <c r="O316" s="16"/>
    </row>
    <row r="317" spans="1:15" s="17" customFormat="1" ht="12.75" x14ac:dyDescent="0.2">
      <c r="A317" s="5">
        <f t="shared" si="57"/>
        <v>280</v>
      </c>
      <c r="B317" s="5" t="str">
        <f t="shared" si="54"/>
        <v>CO 372175,</v>
      </c>
      <c r="C317" s="5" t="str">
        <f t="shared" si="58"/>
        <v>GCN: CT03858</v>
      </c>
      <c r="D317" s="5" t="str">
        <f t="shared" si="56"/>
        <v>25/06/2018.</v>
      </c>
      <c r="E317" s="5" t="s">
        <v>10</v>
      </c>
      <c r="F317" s="5" t="s">
        <v>1023</v>
      </c>
      <c r="G317" s="5" t="s">
        <v>11</v>
      </c>
      <c r="H317" s="5">
        <v>108</v>
      </c>
      <c r="I317" s="5" t="s">
        <v>12</v>
      </c>
      <c r="J317" s="5" t="s">
        <v>1024</v>
      </c>
      <c r="K317" s="6" t="s">
        <v>1024</v>
      </c>
      <c r="L317" s="14"/>
      <c r="M317" s="15" t="s">
        <v>1025</v>
      </c>
      <c r="N317" s="8">
        <f t="shared" si="59"/>
        <v>0</v>
      </c>
      <c r="O317" s="16"/>
    </row>
    <row r="318" spans="1:15" s="17" customFormat="1" ht="12.75" x14ac:dyDescent="0.2">
      <c r="A318" s="5">
        <f t="shared" si="57"/>
        <v>281</v>
      </c>
      <c r="B318" s="5" t="str">
        <f t="shared" si="54"/>
        <v>CO 372176,</v>
      </c>
      <c r="C318" s="5" t="str">
        <f t="shared" si="58"/>
        <v>GCN: CT03859</v>
      </c>
      <c r="D318" s="5" t="str">
        <f t="shared" si="56"/>
        <v>25/06/2018.</v>
      </c>
      <c r="E318" s="5" t="s">
        <v>10</v>
      </c>
      <c r="F318" s="5" t="s">
        <v>1026</v>
      </c>
      <c r="G318" s="5" t="s">
        <v>11</v>
      </c>
      <c r="H318" s="5">
        <v>108</v>
      </c>
      <c r="I318" s="5" t="s">
        <v>12</v>
      </c>
      <c r="J318" s="5" t="s">
        <v>1027</v>
      </c>
      <c r="K318" s="6" t="s">
        <v>1027</v>
      </c>
      <c r="L318" s="14"/>
      <c r="M318" s="15" t="s">
        <v>1028</v>
      </c>
      <c r="N318" s="8">
        <f t="shared" si="59"/>
        <v>0</v>
      </c>
      <c r="O318" s="16"/>
    </row>
    <row r="319" spans="1:15" s="17" customFormat="1" ht="12.75" x14ac:dyDescent="0.2">
      <c r="A319" s="5">
        <f t="shared" si="57"/>
        <v>282</v>
      </c>
      <c r="B319" s="5" t="str">
        <f t="shared" si="54"/>
        <v>CO 372177,</v>
      </c>
      <c r="C319" s="5" t="str">
        <f t="shared" si="58"/>
        <v>GCN: CT03860</v>
      </c>
      <c r="D319" s="5" t="str">
        <f t="shared" si="56"/>
        <v>25/06/2018.</v>
      </c>
      <c r="E319" s="5" t="s">
        <v>10</v>
      </c>
      <c r="F319" s="5" t="s">
        <v>1029</v>
      </c>
      <c r="G319" s="5" t="s">
        <v>11</v>
      </c>
      <c r="H319" s="5">
        <v>108</v>
      </c>
      <c r="I319" s="5" t="s">
        <v>12</v>
      </c>
      <c r="J319" s="5" t="s">
        <v>1030</v>
      </c>
      <c r="K319" s="6" t="s">
        <v>1030</v>
      </c>
      <c r="L319" s="14"/>
      <c r="M319" s="15" t="s">
        <v>1031</v>
      </c>
      <c r="N319" s="8">
        <f t="shared" si="59"/>
        <v>0</v>
      </c>
      <c r="O319" s="16"/>
    </row>
    <row r="320" spans="1:15" s="17" customFormat="1" ht="12.75" x14ac:dyDescent="0.2">
      <c r="A320" s="5">
        <f t="shared" si="57"/>
        <v>283</v>
      </c>
      <c r="B320" s="5" t="str">
        <f t="shared" si="54"/>
        <v>CO 372178,</v>
      </c>
      <c r="C320" s="5" t="str">
        <f t="shared" si="58"/>
        <v>GCN: CT03861</v>
      </c>
      <c r="D320" s="5" t="str">
        <f t="shared" si="56"/>
        <v>25/06/2018.</v>
      </c>
      <c r="E320" s="5" t="s">
        <v>10</v>
      </c>
      <c r="F320" s="5" t="s">
        <v>1032</v>
      </c>
      <c r="G320" s="5" t="s">
        <v>11</v>
      </c>
      <c r="H320" s="5">
        <v>108</v>
      </c>
      <c r="I320" s="5" t="s">
        <v>12</v>
      </c>
      <c r="J320" s="5" t="s">
        <v>1033</v>
      </c>
      <c r="K320" s="6" t="s">
        <v>1033</v>
      </c>
      <c r="L320" s="14"/>
      <c r="M320" s="15" t="s">
        <v>1034</v>
      </c>
      <c r="N320" s="8">
        <f t="shared" si="59"/>
        <v>0</v>
      </c>
      <c r="O320" s="16"/>
    </row>
    <row r="321" spans="1:15" s="17" customFormat="1" ht="12.75" x14ac:dyDescent="0.2">
      <c r="A321" s="5">
        <f t="shared" si="57"/>
        <v>284</v>
      </c>
      <c r="B321" s="5" t="str">
        <f t="shared" si="54"/>
        <v>CO 372179,</v>
      </c>
      <c r="C321" s="5" t="str">
        <f t="shared" si="58"/>
        <v>GCN: CT03862</v>
      </c>
      <c r="D321" s="5" t="str">
        <f t="shared" si="56"/>
        <v>25/06/2018.</v>
      </c>
      <c r="E321" s="5" t="s">
        <v>10</v>
      </c>
      <c r="F321" s="5" t="s">
        <v>1035</v>
      </c>
      <c r="G321" s="5" t="s">
        <v>11</v>
      </c>
      <c r="H321" s="5">
        <v>108</v>
      </c>
      <c r="I321" s="5" t="s">
        <v>12</v>
      </c>
      <c r="J321" s="5" t="s">
        <v>1036</v>
      </c>
      <c r="K321" s="6" t="s">
        <v>1036</v>
      </c>
      <c r="L321" s="14"/>
      <c r="M321" s="15" t="s">
        <v>1037</v>
      </c>
      <c r="N321" s="8">
        <f t="shared" si="59"/>
        <v>0</v>
      </c>
      <c r="O321" s="16"/>
    </row>
    <row r="322" spans="1:15" s="17" customFormat="1" ht="12.75" x14ac:dyDescent="0.2">
      <c r="A322" s="5">
        <f t="shared" si="57"/>
        <v>285</v>
      </c>
      <c r="B322" s="5" t="str">
        <f t="shared" si="54"/>
        <v>CO 372180,</v>
      </c>
      <c r="C322" s="5" t="str">
        <f t="shared" si="58"/>
        <v>GCN: CT03863</v>
      </c>
      <c r="D322" s="5" t="str">
        <f t="shared" si="56"/>
        <v>25/06/2018.</v>
      </c>
      <c r="E322" s="5" t="s">
        <v>10</v>
      </c>
      <c r="F322" s="5" t="s">
        <v>1038</v>
      </c>
      <c r="G322" s="5" t="s">
        <v>11</v>
      </c>
      <c r="H322" s="5">
        <v>139.5</v>
      </c>
      <c r="I322" s="5">
        <v>139.5</v>
      </c>
      <c r="J322" s="5" t="s">
        <v>1039</v>
      </c>
      <c r="K322" s="6" t="s">
        <v>1039</v>
      </c>
      <c r="L322" s="14"/>
      <c r="M322" s="15" t="s">
        <v>1040</v>
      </c>
      <c r="N322" s="8">
        <f t="shared" si="59"/>
        <v>0</v>
      </c>
      <c r="O322" s="16"/>
    </row>
    <row r="323" spans="1:15" x14ac:dyDescent="0.25">
      <c r="A323" s="122" t="s">
        <v>1016</v>
      </c>
      <c r="B323" s="122"/>
      <c r="C323" s="122"/>
      <c r="D323" s="122"/>
      <c r="E323" s="122"/>
      <c r="F323" s="122"/>
      <c r="G323" s="122"/>
      <c r="H323" s="20">
        <f>SUM(H306:H322)</f>
        <v>1898.4</v>
      </c>
      <c r="I323" s="11" t="e">
        <f>#REF!</f>
        <v>#REF!</v>
      </c>
      <c r="J323" s="12"/>
      <c r="K323" s="12"/>
      <c r="L323" s="12"/>
      <c r="M323" s="1"/>
      <c r="N323" s="8" t="e">
        <f t="shared" si="59"/>
        <v>#REF!</v>
      </c>
    </row>
    <row r="324" spans="1:15" ht="15.75" x14ac:dyDescent="0.25">
      <c r="A324" s="132" t="s">
        <v>1041</v>
      </c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4"/>
      <c r="M324" s="1"/>
      <c r="N324" s="8">
        <f t="shared" si="59"/>
        <v>0</v>
      </c>
    </row>
    <row r="325" spans="1:15" s="17" customFormat="1" ht="12.75" x14ac:dyDescent="0.2">
      <c r="A325" s="5">
        <f>A322+1</f>
        <v>286</v>
      </c>
      <c r="B325" s="5" t="str">
        <f t="shared" ref="B325:B376" si="60">MID(M325,79,10)</f>
        <v>CO 372188,</v>
      </c>
      <c r="C325" s="5" t="str">
        <f t="shared" ref="C325:C376" si="61">MID(M325,104,12)</f>
        <v>GCN: CT03871</v>
      </c>
      <c r="D325" s="5" t="str">
        <f t="shared" ref="D325:D376" si="62">MID(M325,146,11)</f>
        <v>25/06/2018.</v>
      </c>
      <c r="E325" s="5" t="s">
        <v>10</v>
      </c>
      <c r="F325" s="5" t="s">
        <v>1042</v>
      </c>
      <c r="G325" s="5" t="s">
        <v>11</v>
      </c>
      <c r="H325" s="5">
        <v>164.3</v>
      </c>
      <c r="I325" s="5">
        <v>164.3</v>
      </c>
      <c r="J325" s="5" t="s">
        <v>1043</v>
      </c>
      <c r="K325" s="6" t="s">
        <v>1043</v>
      </c>
      <c r="L325" s="14"/>
      <c r="M325" s="15" t="s">
        <v>1044</v>
      </c>
      <c r="N325" s="8">
        <f t="shared" si="59"/>
        <v>0</v>
      </c>
      <c r="O325" s="16"/>
    </row>
    <row r="326" spans="1:15" s="17" customFormat="1" ht="12.75" x14ac:dyDescent="0.2">
      <c r="A326" s="5">
        <f t="shared" ref="A326:A345" si="63">A325+1</f>
        <v>287</v>
      </c>
      <c r="B326" s="5" t="str">
        <f t="shared" si="60"/>
        <v>CO 372189,</v>
      </c>
      <c r="C326" s="5" t="str">
        <f t="shared" si="61"/>
        <v>GCN: CT03872</v>
      </c>
      <c r="D326" s="5" t="str">
        <f t="shared" si="62"/>
        <v>25/06/2018.</v>
      </c>
      <c r="E326" s="5" t="s">
        <v>10</v>
      </c>
      <c r="F326" s="5" t="s">
        <v>1045</v>
      </c>
      <c r="G326" s="5" t="s">
        <v>11</v>
      </c>
      <c r="H326" s="5">
        <v>112.5</v>
      </c>
      <c r="I326" s="5">
        <v>112.5</v>
      </c>
      <c r="J326" s="5" t="s">
        <v>1046</v>
      </c>
      <c r="K326" s="6" t="s">
        <v>1046</v>
      </c>
      <c r="L326" s="14"/>
      <c r="M326" s="15" t="s">
        <v>1047</v>
      </c>
      <c r="N326" s="8">
        <f t="shared" si="59"/>
        <v>0</v>
      </c>
      <c r="O326" s="16"/>
    </row>
    <row r="327" spans="1:15" s="17" customFormat="1" ht="12.75" x14ac:dyDescent="0.2">
      <c r="A327" s="5">
        <f t="shared" si="63"/>
        <v>288</v>
      </c>
      <c r="B327" s="5" t="str">
        <f t="shared" si="60"/>
        <v>CO 372190,</v>
      </c>
      <c r="C327" s="5" t="str">
        <f t="shared" si="61"/>
        <v>GCN: CT03873</v>
      </c>
      <c r="D327" s="5" t="str">
        <f t="shared" si="62"/>
        <v>25/06/2018.</v>
      </c>
      <c r="E327" s="5" t="s">
        <v>10</v>
      </c>
      <c r="F327" s="5" t="s">
        <v>1048</v>
      </c>
      <c r="G327" s="5" t="s">
        <v>11</v>
      </c>
      <c r="H327" s="5">
        <v>112.5</v>
      </c>
      <c r="I327" s="5">
        <v>112.5</v>
      </c>
      <c r="J327" s="5" t="s">
        <v>1049</v>
      </c>
      <c r="K327" s="6" t="s">
        <v>1049</v>
      </c>
      <c r="L327" s="14"/>
      <c r="M327" s="15" t="s">
        <v>1050</v>
      </c>
      <c r="N327" s="8">
        <f t="shared" si="59"/>
        <v>0</v>
      </c>
      <c r="O327" s="16"/>
    </row>
    <row r="328" spans="1:15" s="17" customFormat="1" ht="12.75" x14ac:dyDescent="0.2">
      <c r="A328" s="5">
        <f t="shared" si="63"/>
        <v>289</v>
      </c>
      <c r="B328" s="5" t="str">
        <f t="shared" si="60"/>
        <v>CO 372191,</v>
      </c>
      <c r="C328" s="5" t="str">
        <f t="shared" si="61"/>
        <v>GCN: CT03874</v>
      </c>
      <c r="D328" s="5" t="str">
        <f t="shared" si="62"/>
        <v>25/06/2018.</v>
      </c>
      <c r="E328" s="5" t="s">
        <v>10</v>
      </c>
      <c r="F328" s="5" t="s">
        <v>1051</v>
      </c>
      <c r="G328" s="5" t="s">
        <v>11</v>
      </c>
      <c r="H328" s="5">
        <v>108</v>
      </c>
      <c r="I328" s="5" t="s">
        <v>12</v>
      </c>
      <c r="J328" s="5" t="s">
        <v>1052</v>
      </c>
      <c r="K328" s="6" t="s">
        <v>1052</v>
      </c>
      <c r="L328" s="14"/>
      <c r="M328" s="15" t="s">
        <v>1053</v>
      </c>
      <c r="N328" s="8">
        <f t="shared" si="59"/>
        <v>0</v>
      </c>
      <c r="O328" s="16"/>
    </row>
    <row r="329" spans="1:15" s="17" customFormat="1" ht="12.75" x14ac:dyDescent="0.2">
      <c r="A329" s="5">
        <f t="shared" si="63"/>
        <v>290</v>
      </c>
      <c r="B329" s="5" t="str">
        <f t="shared" si="60"/>
        <v>CO 372192,</v>
      </c>
      <c r="C329" s="5" t="str">
        <f t="shared" si="61"/>
        <v>GCN: CT03875</v>
      </c>
      <c r="D329" s="5" t="str">
        <f t="shared" si="62"/>
        <v>25/06/2018.</v>
      </c>
      <c r="E329" s="5" t="s">
        <v>10</v>
      </c>
      <c r="F329" s="5" t="s">
        <v>1054</v>
      </c>
      <c r="G329" s="5" t="s">
        <v>11</v>
      </c>
      <c r="H329" s="5">
        <v>108</v>
      </c>
      <c r="I329" s="5" t="s">
        <v>12</v>
      </c>
      <c r="J329" s="5" t="s">
        <v>1055</v>
      </c>
      <c r="K329" s="6" t="s">
        <v>1055</v>
      </c>
      <c r="L329" s="14"/>
      <c r="M329" s="15" t="s">
        <v>1056</v>
      </c>
      <c r="N329" s="8">
        <f t="shared" si="59"/>
        <v>0</v>
      </c>
      <c r="O329" s="16"/>
    </row>
    <row r="330" spans="1:15" s="17" customFormat="1" ht="12.75" x14ac:dyDescent="0.2">
      <c r="A330" s="5">
        <f t="shared" si="63"/>
        <v>291</v>
      </c>
      <c r="B330" s="5" t="str">
        <f t="shared" si="60"/>
        <v>CO 372193,</v>
      </c>
      <c r="C330" s="5" t="str">
        <f t="shared" si="61"/>
        <v>GCN: CT03876</v>
      </c>
      <c r="D330" s="5" t="str">
        <f t="shared" si="62"/>
        <v>25/06/2018.</v>
      </c>
      <c r="E330" s="5" t="s">
        <v>10</v>
      </c>
      <c r="F330" s="5" t="s">
        <v>1057</v>
      </c>
      <c r="G330" s="5" t="s">
        <v>11</v>
      </c>
      <c r="H330" s="5">
        <v>108</v>
      </c>
      <c r="I330" s="5" t="s">
        <v>12</v>
      </c>
      <c r="J330" s="5" t="s">
        <v>1058</v>
      </c>
      <c r="K330" s="6" t="s">
        <v>1058</v>
      </c>
      <c r="L330" s="14"/>
      <c r="M330" s="15" t="s">
        <v>1059</v>
      </c>
      <c r="N330" s="8">
        <f t="shared" si="59"/>
        <v>0</v>
      </c>
      <c r="O330" s="16"/>
    </row>
    <row r="331" spans="1:15" s="17" customFormat="1" ht="12.75" x14ac:dyDescent="0.2">
      <c r="A331" s="5">
        <f t="shared" si="63"/>
        <v>292</v>
      </c>
      <c r="B331" s="5" t="str">
        <f t="shared" si="60"/>
        <v>CO 372194,</v>
      </c>
      <c r="C331" s="5" t="str">
        <f t="shared" si="61"/>
        <v>GCN: CT03877</v>
      </c>
      <c r="D331" s="5" t="str">
        <f t="shared" si="62"/>
        <v>25/06/2018.</v>
      </c>
      <c r="E331" s="5" t="s">
        <v>10</v>
      </c>
      <c r="F331" s="5" t="s">
        <v>1060</v>
      </c>
      <c r="G331" s="5" t="s">
        <v>11</v>
      </c>
      <c r="H331" s="5">
        <v>108</v>
      </c>
      <c r="I331" s="5" t="s">
        <v>12</v>
      </c>
      <c r="J331" s="5" t="s">
        <v>1061</v>
      </c>
      <c r="K331" s="6" t="s">
        <v>1061</v>
      </c>
      <c r="L331" s="14"/>
      <c r="M331" s="15" t="s">
        <v>1062</v>
      </c>
      <c r="N331" s="8">
        <f t="shared" si="59"/>
        <v>0</v>
      </c>
      <c r="O331" s="16"/>
    </row>
    <row r="332" spans="1:15" s="17" customFormat="1" ht="12.75" x14ac:dyDescent="0.2">
      <c r="A332" s="5">
        <f t="shared" si="63"/>
        <v>293</v>
      </c>
      <c r="B332" s="5" t="str">
        <f t="shared" si="60"/>
        <v>CO 372195,</v>
      </c>
      <c r="C332" s="5" t="str">
        <f t="shared" si="61"/>
        <v>GCN: CT03878</v>
      </c>
      <c r="D332" s="5" t="str">
        <f t="shared" si="62"/>
        <v>25/06/2018.</v>
      </c>
      <c r="E332" s="5" t="s">
        <v>10</v>
      </c>
      <c r="F332" s="5" t="s">
        <v>1063</v>
      </c>
      <c r="G332" s="5" t="s">
        <v>11</v>
      </c>
      <c r="H332" s="5">
        <v>108</v>
      </c>
      <c r="I332" s="5" t="s">
        <v>12</v>
      </c>
      <c r="J332" s="5" t="s">
        <v>1064</v>
      </c>
      <c r="K332" s="6" t="s">
        <v>1064</v>
      </c>
      <c r="L332" s="14"/>
      <c r="M332" s="15" t="s">
        <v>1065</v>
      </c>
      <c r="N332" s="8">
        <f t="shared" si="59"/>
        <v>0</v>
      </c>
      <c r="O332" s="16"/>
    </row>
    <row r="333" spans="1:15" s="17" customFormat="1" ht="12.75" x14ac:dyDescent="0.2">
      <c r="A333" s="5">
        <f t="shared" si="63"/>
        <v>294</v>
      </c>
      <c r="B333" s="5" t="str">
        <f t="shared" si="60"/>
        <v>CO 372196,</v>
      </c>
      <c r="C333" s="5" t="str">
        <f t="shared" si="61"/>
        <v>GCN: CT03879</v>
      </c>
      <c r="D333" s="5" t="str">
        <f t="shared" si="62"/>
        <v>25/06/2018.</v>
      </c>
      <c r="E333" s="5" t="s">
        <v>10</v>
      </c>
      <c r="F333" s="5" t="s">
        <v>1066</v>
      </c>
      <c r="G333" s="5" t="s">
        <v>11</v>
      </c>
      <c r="H333" s="5">
        <v>108</v>
      </c>
      <c r="I333" s="5" t="s">
        <v>12</v>
      </c>
      <c r="J333" s="5" t="s">
        <v>1067</v>
      </c>
      <c r="K333" s="6" t="s">
        <v>1067</v>
      </c>
      <c r="L333" s="14"/>
      <c r="M333" s="15" t="s">
        <v>1068</v>
      </c>
      <c r="N333" s="8">
        <f t="shared" si="59"/>
        <v>0</v>
      </c>
      <c r="O333" s="16"/>
    </row>
    <row r="334" spans="1:15" s="17" customFormat="1" ht="12.75" x14ac:dyDescent="0.2">
      <c r="A334" s="5">
        <f t="shared" si="63"/>
        <v>295</v>
      </c>
      <c r="B334" s="5" t="str">
        <f t="shared" si="60"/>
        <v>CO 372197,</v>
      </c>
      <c r="C334" s="5" t="str">
        <f t="shared" si="61"/>
        <v>GCN: CT03880</v>
      </c>
      <c r="D334" s="5" t="str">
        <f t="shared" si="62"/>
        <v>25/06/2018.</v>
      </c>
      <c r="E334" s="5" t="s">
        <v>10</v>
      </c>
      <c r="F334" s="5" t="s">
        <v>1069</v>
      </c>
      <c r="G334" s="5" t="s">
        <v>11</v>
      </c>
      <c r="H334" s="5">
        <v>108</v>
      </c>
      <c r="I334" s="5" t="s">
        <v>12</v>
      </c>
      <c r="J334" s="5" t="s">
        <v>1070</v>
      </c>
      <c r="K334" s="6" t="s">
        <v>1070</v>
      </c>
      <c r="L334" s="14"/>
      <c r="M334" s="15" t="s">
        <v>1071</v>
      </c>
      <c r="N334" s="8">
        <f t="shared" si="59"/>
        <v>0</v>
      </c>
      <c r="O334" s="16"/>
    </row>
    <row r="335" spans="1:15" s="17" customFormat="1" ht="12.75" x14ac:dyDescent="0.2">
      <c r="A335" s="5">
        <f t="shared" si="63"/>
        <v>296</v>
      </c>
      <c r="B335" s="5" t="str">
        <f t="shared" si="60"/>
        <v>CO 372198,</v>
      </c>
      <c r="C335" s="5" t="str">
        <f t="shared" si="61"/>
        <v>GCN: CT03881</v>
      </c>
      <c r="D335" s="5" t="str">
        <f t="shared" si="62"/>
        <v>25/06/2018.</v>
      </c>
      <c r="E335" s="5" t="s">
        <v>10</v>
      </c>
      <c r="F335" s="5" t="s">
        <v>1072</v>
      </c>
      <c r="G335" s="5" t="s">
        <v>11</v>
      </c>
      <c r="H335" s="5">
        <v>108</v>
      </c>
      <c r="I335" s="5" t="s">
        <v>12</v>
      </c>
      <c r="J335" s="5" t="s">
        <v>1073</v>
      </c>
      <c r="K335" s="6" t="s">
        <v>1073</v>
      </c>
      <c r="L335" s="14"/>
      <c r="M335" s="15" t="s">
        <v>1074</v>
      </c>
      <c r="N335" s="8">
        <f t="shared" si="59"/>
        <v>0</v>
      </c>
      <c r="O335" s="16"/>
    </row>
    <row r="336" spans="1:15" s="17" customFormat="1" ht="12.75" x14ac:dyDescent="0.2">
      <c r="A336" s="5">
        <f t="shared" si="63"/>
        <v>297</v>
      </c>
      <c r="B336" s="5" t="str">
        <f t="shared" si="60"/>
        <v>CO 372199,</v>
      </c>
      <c r="C336" s="5" t="str">
        <f t="shared" si="61"/>
        <v>GCN: CT03882</v>
      </c>
      <c r="D336" s="5" t="str">
        <f t="shared" si="62"/>
        <v>25/06/2018.</v>
      </c>
      <c r="E336" s="5" t="s">
        <v>10</v>
      </c>
      <c r="F336" s="5" t="s">
        <v>365</v>
      </c>
      <c r="G336" s="5" t="s">
        <v>11</v>
      </c>
      <c r="H336" s="5">
        <v>108</v>
      </c>
      <c r="I336" s="5" t="s">
        <v>12</v>
      </c>
      <c r="J336" s="5" t="s">
        <v>1075</v>
      </c>
      <c r="K336" s="6" t="s">
        <v>1075</v>
      </c>
      <c r="L336" s="14"/>
      <c r="M336" s="15" t="s">
        <v>1076</v>
      </c>
      <c r="N336" s="8">
        <f t="shared" si="59"/>
        <v>0</v>
      </c>
      <c r="O336" s="16"/>
    </row>
    <row r="337" spans="1:20" s="17" customFormat="1" ht="12.75" x14ac:dyDescent="0.2">
      <c r="A337" s="5">
        <f t="shared" si="63"/>
        <v>298</v>
      </c>
      <c r="B337" s="5" t="str">
        <f t="shared" si="60"/>
        <v>CO 372200,</v>
      </c>
      <c r="C337" s="5" t="str">
        <f t="shared" si="61"/>
        <v>GCN: CT03883</v>
      </c>
      <c r="D337" s="5" t="str">
        <f t="shared" si="62"/>
        <v>25/06/2018.</v>
      </c>
      <c r="E337" s="5" t="s">
        <v>10</v>
      </c>
      <c r="F337" s="5" t="s">
        <v>1077</v>
      </c>
      <c r="G337" s="5" t="s">
        <v>11</v>
      </c>
      <c r="H337" s="5">
        <v>108</v>
      </c>
      <c r="I337" s="5" t="s">
        <v>12</v>
      </c>
      <c r="J337" s="5" t="s">
        <v>1078</v>
      </c>
      <c r="K337" s="6" t="s">
        <v>1078</v>
      </c>
      <c r="L337" s="14"/>
      <c r="M337" s="15" t="s">
        <v>1079</v>
      </c>
      <c r="N337" s="8">
        <f t="shared" si="59"/>
        <v>0</v>
      </c>
      <c r="O337" s="16"/>
    </row>
    <row r="338" spans="1:20" s="17" customFormat="1" ht="12.75" x14ac:dyDescent="0.2">
      <c r="A338" s="5">
        <f t="shared" si="63"/>
        <v>299</v>
      </c>
      <c r="B338" s="5" t="str">
        <f t="shared" si="60"/>
        <v>CO 372202,</v>
      </c>
      <c r="C338" s="5" t="str">
        <f t="shared" si="61"/>
        <v>GCN: CT03885</v>
      </c>
      <c r="D338" s="5" t="str">
        <f t="shared" si="62"/>
        <v>25/06/2018.</v>
      </c>
      <c r="E338" s="5" t="s">
        <v>10</v>
      </c>
      <c r="F338" s="5" t="s">
        <v>1080</v>
      </c>
      <c r="G338" s="5" t="s">
        <v>11</v>
      </c>
      <c r="H338" s="5">
        <v>108</v>
      </c>
      <c r="I338" s="5" t="s">
        <v>12</v>
      </c>
      <c r="J338" s="5" t="s">
        <v>1081</v>
      </c>
      <c r="K338" s="6" t="s">
        <v>1081</v>
      </c>
      <c r="L338" s="14"/>
      <c r="M338" s="15" t="s">
        <v>1082</v>
      </c>
      <c r="N338" s="8">
        <f t="shared" si="59"/>
        <v>0</v>
      </c>
      <c r="O338" s="16"/>
    </row>
    <row r="339" spans="1:20" s="17" customFormat="1" ht="12.75" x14ac:dyDescent="0.2">
      <c r="A339" s="5">
        <f t="shared" si="63"/>
        <v>300</v>
      </c>
      <c r="B339" s="5" t="str">
        <f t="shared" si="60"/>
        <v>CO 372203,</v>
      </c>
      <c r="C339" s="5" t="str">
        <f t="shared" si="61"/>
        <v>GCN: CT03886</v>
      </c>
      <c r="D339" s="5" t="str">
        <f t="shared" si="62"/>
        <v>25/06/2018.</v>
      </c>
      <c r="E339" s="5" t="s">
        <v>10</v>
      </c>
      <c r="F339" s="5" t="s">
        <v>1083</v>
      </c>
      <c r="G339" s="5" t="s">
        <v>11</v>
      </c>
      <c r="H339" s="5">
        <v>108</v>
      </c>
      <c r="I339" s="5" t="s">
        <v>12</v>
      </c>
      <c r="J339" s="5" t="s">
        <v>1084</v>
      </c>
      <c r="K339" s="6" t="s">
        <v>1084</v>
      </c>
      <c r="L339" s="14"/>
      <c r="M339" s="15" t="s">
        <v>1085</v>
      </c>
      <c r="N339" s="8">
        <f t="shared" si="59"/>
        <v>0</v>
      </c>
      <c r="O339" s="16"/>
    </row>
    <row r="340" spans="1:20" s="17" customFormat="1" ht="12.75" x14ac:dyDescent="0.2">
      <c r="A340" s="5">
        <f t="shared" si="63"/>
        <v>301</v>
      </c>
      <c r="B340" s="5" t="str">
        <f t="shared" si="60"/>
        <v>CO 372204,</v>
      </c>
      <c r="C340" s="5" t="str">
        <f t="shared" si="61"/>
        <v>GCN: CT03887</v>
      </c>
      <c r="D340" s="5" t="str">
        <f t="shared" si="62"/>
        <v>25/06/2018.</v>
      </c>
      <c r="E340" s="5" t="s">
        <v>10</v>
      </c>
      <c r="F340" s="5" t="s">
        <v>1086</v>
      </c>
      <c r="G340" s="5" t="s">
        <v>11</v>
      </c>
      <c r="H340" s="5">
        <v>108</v>
      </c>
      <c r="I340" s="5" t="s">
        <v>12</v>
      </c>
      <c r="J340" s="5" t="s">
        <v>1087</v>
      </c>
      <c r="K340" s="6" t="s">
        <v>1087</v>
      </c>
      <c r="L340" s="14"/>
      <c r="M340" s="15" t="s">
        <v>1088</v>
      </c>
      <c r="N340" s="8">
        <f t="shared" si="59"/>
        <v>0</v>
      </c>
      <c r="O340" s="16"/>
    </row>
    <row r="341" spans="1:20" s="17" customFormat="1" ht="12.75" x14ac:dyDescent="0.2">
      <c r="A341" s="5">
        <f t="shared" si="63"/>
        <v>302</v>
      </c>
      <c r="B341" s="5" t="str">
        <f t="shared" si="60"/>
        <v>CO 372205,</v>
      </c>
      <c r="C341" s="5" t="str">
        <f t="shared" si="61"/>
        <v>GCN: CT03888</v>
      </c>
      <c r="D341" s="5" t="str">
        <f t="shared" si="62"/>
        <v>25/06/2018.</v>
      </c>
      <c r="E341" s="5" t="s">
        <v>10</v>
      </c>
      <c r="F341" s="5" t="s">
        <v>1089</v>
      </c>
      <c r="G341" s="5" t="s">
        <v>11</v>
      </c>
      <c r="H341" s="5">
        <v>108</v>
      </c>
      <c r="I341" s="5" t="s">
        <v>12</v>
      </c>
      <c r="J341" s="5" t="s">
        <v>1090</v>
      </c>
      <c r="K341" s="6" t="s">
        <v>1090</v>
      </c>
      <c r="L341" s="14"/>
      <c r="M341" s="15" t="s">
        <v>1091</v>
      </c>
      <c r="N341" s="8">
        <f t="shared" si="59"/>
        <v>0</v>
      </c>
      <c r="O341" s="16"/>
    </row>
    <row r="342" spans="1:20" s="17" customFormat="1" ht="12.75" x14ac:dyDescent="0.2">
      <c r="A342" s="5">
        <f t="shared" si="63"/>
        <v>303</v>
      </c>
      <c r="B342" s="5" t="str">
        <f t="shared" si="60"/>
        <v>CO 372206,</v>
      </c>
      <c r="C342" s="5" t="str">
        <f t="shared" si="61"/>
        <v>GCN: CT03889</v>
      </c>
      <c r="D342" s="5" t="str">
        <f t="shared" si="62"/>
        <v>25/06/2018.</v>
      </c>
      <c r="E342" s="5" t="s">
        <v>10</v>
      </c>
      <c r="F342" s="5" t="s">
        <v>1092</v>
      </c>
      <c r="G342" s="5" t="s">
        <v>11</v>
      </c>
      <c r="H342" s="5">
        <v>108</v>
      </c>
      <c r="I342" s="5" t="s">
        <v>12</v>
      </c>
      <c r="J342" s="5" t="s">
        <v>1093</v>
      </c>
      <c r="K342" s="6" t="s">
        <v>1093</v>
      </c>
      <c r="L342" s="14"/>
      <c r="M342" s="15" t="s">
        <v>1094</v>
      </c>
      <c r="N342" s="8">
        <f t="shared" si="59"/>
        <v>0</v>
      </c>
      <c r="O342" s="16"/>
    </row>
    <row r="343" spans="1:20" s="17" customFormat="1" ht="12.75" x14ac:dyDescent="0.2">
      <c r="A343" s="5">
        <f t="shared" si="63"/>
        <v>304</v>
      </c>
      <c r="B343" s="5" t="str">
        <f t="shared" si="60"/>
        <v>CO 372207,</v>
      </c>
      <c r="C343" s="5" t="str">
        <f t="shared" si="61"/>
        <v>GCN: CT03890</v>
      </c>
      <c r="D343" s="5" t="str">
        <f>MID(M343,146,11)</f>
        <v>25/06/2018.</v>
      </c>
      <c r="E343" s="5" t="s">
        <v>10</v>
      </c>
      <c r="F343" s="5" t="s">
        <v>1095</v>
      </c>
      <c r="G343" s="5" t="s">
        <v>11</v>
      </c>
      <c r="H343" s="5">
        <v>108</v>
      </c>
      <c r="I343" s="5" t="s">
        <v>12</v>
      </c>
      <c r="J343" s="5" t="s">
        <v>1096</v>
      </c>
      <c r="K343" s="6" t="s">
        <v>1096</v>
      </c>
      <c r="L343" s="14"/>
      <c r="M343" s="15" t="s">
        <v>1097</v>
      </c>
      <c r="N343" s="8">
        <f t="shared" si="59"/>
        <v>0</v>
      </c>
      <c r="O343" s="16"/>
    </row>
    <row r="344" spans="1:20" s="17" customFormat="1" ht="12.75" x14ac:dyDescent="0.2">
      <c r="A344" s="5">
        <f t="shared" si="63"/>
        <v>305</v>
      </c>
      <c r="B344" s="5" t="str">
        <f t="shared" si="60"/>
        <v>CO 372208,</v>
      </c>
      <c r="C344" s="5" t="str">
        <f t="shared" si="61"/>
        <v>GCN: CT03891</v>
      </c>
      <c r="D344" s="5" t="str">
        <f>MID(M344,146,11)</f>
        <v>25/06/2018.</v>
      </c>
      <c r="E344" s="5" t="s">
        <v>10</v>
      </c>
      <c r="F344" s="5" t="s">
        <v>1098</v>
      </c>
      <c r="G344" s="5" t="s">
        <v>11</v>
      </c>
      <c r="H344" s="5">
        <v>108</v>
      </c>
      <c r="I344" s="5" t="s">
        <v>12</v>
      </c>
      <c r="J344" s="5" t="s">
        <v>1099</v>
      </c>
      <c r="K344" s="6" t="s">
        <v>1099</v>
      </c>
      <c r="L344" s="14"/>
      <c r="M344" s="15" t="s">
        <v>1100</v>
      </c>
      <c r="N344" s="8">
        <f t="shared" si="59"/>
        <v>0</v>
      </c>
      <c r="O344" s="16"/>
    </row>
    <row r="345" spans="1:20" s="17" customFormat="1" ht="12.75" x14ac:dyDescent="0.2">
      <c r="A345" s="5">
        <f t="shared" si="63"/>
        <v>306</v>
      </c>
      <c r="B345" s="5" t="str">
        <f t="shared" si="60"/>
        <v>CO 372209,</v>
      </c>
      <c r="C345" s="5" t="str">
        <f t="shared" si="61"/>
        <v>GCN: CT03892</v>
      </c>
      <c r="D345" s="5" t="str">
        <f t="shared" si="62"/>
        <v>25/06/2018.</v>
      </c>
      <c r="E345" s="5" t="s">
        <v>10</v>
      </c>
      <c r="F345" s="5" t="s">
        <v>1101</v>
      </c>
      <c r="G345" s="5" t="s">
        <v>11</v>
      </c>
      <c r="H345" s="5">
        <v>108</v>
      </c>
      <c r="I345" s="5" t="s">
        <v>12</v>
      </c>
      <c r="J345" s="5" t="s">
        <v>1102</v>
      </c>
      <c r="K345" s="6" t="s">
        <v>1102</v>
      </c>
      <c r="L345" s="14"/>
      <c r="M345" s="15" t="s">
        <v>1103</v>
      </c>
      <c r="N345" s="8">
        <f t="shared" si="59"/>
        <v>0</v>
      </c>
      <c r="O345" s="16"/>
    </row>
    <row r="346" spans="1:20" s="30" customFormat="1" ht="12.75" hidden="1" x14ac:dyDescent="0.2">
      <c r="A346" s="35"/>
      <c r="B346" s="35" t="str">
        <f t="shared" si="60"/>
        <v>CO 372210,</v>
      </c>
      <c r="C346" s="35" t="str">
        <f t="shared" si="61"/>
        <v>GCN: CT03893</v>
      </c>
      <c r="D346" s="35" t="str">
        <f t="shared" si="62"/>
        <v>25/06/2018.</v>
      </c>
      <c r="E346" s="35" t="s">
        <v>10</v>
      </c>
      <c r="F346" s="35" t="s">
        <v>1104</v>
      </c>
      <c r="G346" s="35" t="s">
        <v>11</v>
      </c>
      <c r="H346" s="35"/>
      <c r="I346" s="35" t="s">
        <v>12</v>
      </c>
      <c r="J346" s="35" t="s">
        <v>1105</v>
      </c>
      <c r="K346" s="34" t="s">
        <v>1105</v>
      </c>
      <c r="L346" s="34" t="s">
        <v>1621</v>
      </c>
      <c r="M346" s="31" t="s">
        <v>1106</v>
      </c>
      <c r="N346" s="32">
        <f t="shared" si="59"/>
        <v>-108</v>
      </c>
      <c r="O346" s="33"/>
      <c r="T346" s="30" t="e">
        <f>T295+1</f>
        <v>#REF!</v>
      </c>
    </row>
    <row r="347" spans="1:20" s="30" customFormat="1" ht="12.75" hidden="1" x14ac:dyDescent="0.2">
      <c r="A347" s="35"/>
      <c r="B347" s="35" t="str">
        <f t="shared" si="60"/>
        <v>CO 372211,</v>
      </c>
      <c r="C347" s="35" t="str">
        <f t="shared" si="61"/>
        <v>GCN: CT03894</v>
      </c>
      <c r="D347" s="35" t="str">
        <f t="shared" si="62"/>
        <v>25/06/2018.</v>
      </c>
      <c r="E347" s="35" t="s">
        <v>10</v>
      </c>
      <c r="F347" s="35" t="s">
        <v>1107</v>
      </c>
      <c r="G347" s="35" t="s">
        <v>11</v>
      </c>
      <c r="H347" s="35"/>
      <c r="I347" s="35" t="s">
        <v>12</v>
      </c>
      <c r="J347" s="35" t="s">
        <v>1108</v>
      </c>
      <c r="K347" s="34" t="s">
        <v>1108</v>
      </c>
      <c r="L347" s="34" t="s">
        <v>1621</v>
      </c>
      <c r="M347" s="31" t="s">
        <v>1109</v>
      </c>
      <c r="N347" s="32">
        <f t="shared" si="59"/>
        <v>-108</v>
      </c>
      <c r="O347" s="33"/>
      <c r="T347" s="30" t="e">
        <f t="shared" ref="T347:T356" si="64">T346+1</f>
        <v>#REF!</v>
      </c>
    </row>
    <row r="348" spans="1:20" s="30" customFormat="1" ht="12.75" hidden="1" x14ac:dyDescent="0.2">
      <c r="A348" s="35"/>
      <c r="B348" s="35" t="str">
        <f t="shared" si="60"/>
        <v>CO 372212,</v>
      </c>
      <c r="C348" s="35" t="str">
        <f t="shared" si="61"/>
        <v>GCN: CT03895</v>
      </c>
      <c r="D348" s="35" t="str">
        <f t="shared" si="62"/>
        <v>25/06/2018.</v>
      </c>
      <c r="E348" s="35" t="s">
        <v>10</v>
      </c>
      <c r="F348" s="35" t="s">
        <v>1110</v>
      </c>
      <c r="G348" s="35" t="s">
        <v>11</v>
      </c>
      <c r="H348" s="35"/>
      <c r="I348" s="35" t="s">
        <v>12</v>
      </c>
      <c r="J348" s="35" t="s">
        <v>1111</v>
      </c>
      <c r="K348" s="34" t="s">
        <v>1111</v>
      </c>
      <c r="L348" s="34" t="s">
        <v>1621</v>
      </c>
      <c r="M348" s="31" t="s">
        <v>1112</v>
      </c>
      <c r="N348" s="32">
        <f t="shared" si="59"/>
        <v>-108</v>
      </c>
      <c r="O348" s="33"/>
      <c r="T348" s="30" t="e">
        <f t="shared" si="64"/>
        <v>#REF!</v>
      </c>
    </row>
    <row r="349" spans="1:20" s="30" customFormat="1" ht="12.75" hidden="1" x14ac:dyDescent="0.2">
      <c r="A349" s="35"/>
      <c r="B349" s="35" t="str">
        <f t="shared" si="60"/>
        <v>CO 372213,</v>
      </c>
      <c r="C349" s="35" t="str">
        <f t="shared" si="61"/>
        <v>GCN: CT03896</v>
      </c>
      <c r="D349" s="35" t="str">
        <f t="shared" si="62"/>
        <v>25/06/2018.</v>
      </c>
      <c r="E349" s="35" t="s">
        <v>10</v>
      </c>
      <c r="F349" s="35" t="s">
        <v>1113</v>
      </c>
      <c r="G349" s="35" t="s">
        <v>11</v>
      </c>
      <c r="H349" s="35"/>
      <c r="I349" s="35">
        <v>175.5</v>
      </c>
      <c r="J349" s="35" t="s">
        <v>1114</v>
      </c>
      <c r="K349" s="34" t="s">
        <v>1114</v>
      </c>
      <c r="L349" s="34" t="s">
        <v>1621</v>
      </c>
      <c r="M349" s="31" t="s">
        <v>1115</v>
      </c>
      <c r="N349" s="32">
        <f t="shared" si="59"/>
        <v>-175.5</v>
      </c>
      <c r="O349" s="33"/>
      <c r="T349" s="30" t="e">
        <f t="shared" si="64"/>
        <v>#REF!</v>
      </c>
    </row>
    <row r="350" spans="1:20" s="30" customFormat="1" ht="12.75" hidden="1" x14ac:dyDescent="0.2">
      <c r="A350" s="35"/>
      <c r="B350" s="35" t="str">
        <f t="shared" si="60"/>
        <v>CO 372214,</v>
      </c>
      <c r="C350" s="35" t="str">
        <f t="shared" si="61"/>
        <v>GCN: CT03897</v>
      </c>
      <c r="D350" s="35" t="str">
        <f t="shared" si="62"/>
        <v>25/06/2018.</v>
      </c>
      <c r="E350" s="35" t="s">
        <v>10</v>
      </c>
      <c r="F350" s="35" t="s">
        <v>1116</v>
      </c>
      <c r="G350" s="35" t="s">
        <v>11</v>
      </c>
      <c r="H350" s="35"/>
      <c r="I350" s="35" t="s">
        <v>59</v>
      </c>
      <c r="J350" s="35" t="s">
        <v>1117</v>
      </c>
      <c r="K350" s="34" t="s">
        <v>1117</v>
      </c>
      <c r="L350" s="34" t="s">
        <v>1621</v>
      </c>
      <c r="M350" s="31" t="s">
        <v>1118</v>
      </c>
      <c r="N350" s="32">
        <f t="shared" si="59"/>
        <v>-120</v>
      </c>
      <c r="O350" s="33"/>
      <c r="T350" s="30" t="e">
        <f t="shared" si="64"/>
        <v>#REF!</v>
      </c>
    </row>
    <row r="351" spans="1:20" s="30" customFormat="1" ht="12.75" hidden="1" x14ac:dyDescent="0.2">
      <c r="A351" s="35"/>
      <c r="B351" s="35" t="str">
        <f t="shared" si="60"/>
        <v>CO 372215,</v>
      </c>
      <c r="C351" s="35" t="str">
        <f t="shared" si="61"/>
        <v>GCN: CT03898</v>
      </c>
      <c r="D351" s="35" t="str">
        <f t="shared" si="62"/>
        <v>25/06/2018.</v>
      </c>
      <c r="E351" s="35" t="s">
        <v>10</v>
      </c>
      <c r="F351" s="35" t="s">
        <v>1119</v>
      </c>
      <c r="G351" s="35" t="s">
        <v>11</v>
      </c>
      <c r="H351" s="35"/>
      <c r="I351" s="35" t="s">
        <v>59</v>
      </c>
      <c r="J351" s="35" t="s">
        <v>1120</v>
      </c>
      <c r="K351" s="34" t="s">
        <v>1120</v>
      </c>
      <c r="L351" s="34" t="s">
        <v>1621</v>
      </c>
      <c r="M351" s="31" t="s">
        <v>1121</v>
      </c>
      <c r="N351" s="32">
        <f t="shared" si="59"/>
        <v>-120</v>
      </c>
      <c r="O351" s="33"/>
      <c r="T351" s="30" t="e">
        <f t="shared" si="64"/>
        <v>#REF!</v>
      </c>
    </row>
    <row r="352" spans="1:20" s="30" customFormat="1" ht="12.75" hidden="1" x14ac:dyDescent="0.2">
      <c r="A352" s="35"/>
      <c r="B352" s="35" t="str">
        <f t="shared" si="60"/>
        <v>CO 372216,</v>
      </c>
      <c r="C352" s="35" t="str">
        <f t="shared" si="61"/>
        <v>GCN: CT03899</v>
      </c>
      <c r="D352" s="35" t="str">
        <f t="shared" si="62"/>
        <v>25/06/2018.</v>
      </c>
      <c r="E352" s="35" t="s">
        <v>10</v>
      </c>
      <c r="F352" s="35" t="s">
        <v>1122</v>
      </c>
      <c r="G352" s="35" t="s">
        <v>11</v>
      </c>
      <c r="H352" s="35"/>
      <c r="I352" s="35" t="s">
        <v>59</v>
      </c>
      <c r="J352" s="35" t="s">
        <v>1123</v>
      </c>
      <c r="K352" s="34" t="s">
        <v>1123</v>
      </c>
      <c r="L352" s="34" t="s">
        <v>1621</v>
      </c>
      <c r="M352" s="31" t="s">
        <v>1124</v>
      </c>
      <c r="N352" s="32">
        <f t="shared" si="59"/>
        <v>-120</v>
      </c>
      <c r="O352" s="33"/>
      <c r="T352" s="30" t="e">
        <f t="shared" si="64"/>
        <v>#REF!</v>
      </c>
    </row>
    <row r="353" spans="1:20" s="30" customFormat="1" ht="12.75" hidden="1" x14ac:dyDescent="0.2">
      <c r="A353" s="35"/>
      <c r="B353" s="35" t="str">
        <f t="shared" si="60"/>
        <v>CO 372217,</v>
      </c>
      <c r="C353" s="35" t="str">
        <f t="shared" si="61"/>
        <v>GCN: CT03900</v>
      </c>
      <c r="D353" s="35" t="str">
        <f t="shared" si="62"/>
        <v>25/06/2018.</v>
      </c>
      <c r="E353" s="35" t="s">
        <v>10</v>
      </c>
      <c r="F353" s="35" t="s">
        <v>1125</v>
      </c>
      <c r="G353" s="35" t="s">
        <v>11</v>
      </c>
      <c r="H353" s="35"/>
      <c r="I353" s="35">
        <v>175.5</v>
      </c>
      <c r="J353" s="35" t="s">
        <v>1126</v>
      </c>
      <c r="K353" s="34" t="s">
        <v>1126</v>
      </c>
      <c r="L353" s="34" t="s">
        <v>1621</v>
      </c>
      <c r="M353" s="31" t="s">
        <v>1127</v>
      </c>
      <c r="N353" s="32">
        <f t="shared" si="59"/>
        <v>-175.5</v>
      </c>
      <c r="O353" s="33"/>
      <c r="T353" s="30" t="e">
        <f t="shared" si="64"/>
        <v>#REF!</v>
      </c>
    </row>
    <row r="354" spans="1:20" s="30" customFormat="1" ht="12.75" hidden="1" x14ac:dyDescent="0.2">
      <c r="A354" s="35"/>
      <c r="B354" s="35" t="str">
        <f t="shared" si="60"/>
        <v>CO 372218,</v>
      </c>
      <c r="C354" s="35" t="str">
        <f t="shared" si="61"/>
        <v>GCN: CT03901</v>
      </c>
      <c r="D354" s="35" t="str">
        <f t="shared" si="62"/>
        <v>25/06/2018.</v>
      </c>
      <c r="E354" s="35" t="s">
        <v>10</v>
      </c>
      <c r="F354" s="35" t="s">
        <v>1128</v>
      </c>
      <c r="G354" s="35" t="s">
        <v>11</v>
      </c>
      <c r="H354" s="35"/>
      <c r="I354" s="35" t="s">
        <v>12</v>
      </c>
      <c r="J354" s="35" t="s">
        <v>1129</v>
      </c>
      <c r="K354" s="34" t="s">
        <v>1129</v>
      </c>
      <c r="L354" s="34" t="s">
        <v>1621</v>
      </c>
      <c r="M354" s="31" t="s">
        <v>1130</v>
      </c>
      <c r="N354" s="32">
        <f t="shared" si="59"/>
        <v>-108</v>
      </c>
      <c r="O354" s="33"/>
      <c r="T354" s="30" t="e">
        <f t="shared" si="64"/>
        <v>#REF!</v>
      </c>
    </row>
    <row r="355" spans="1:20" s="30" customFormat="1" ht="12.75" hidden="1" x14ac:dyDescent="0.2">
      <c r="A355" s="35"/>
      <c r="B355" s="35" t="str">
        <f t="shared" si="60"/>
        <v>CO 372219,</v>
      </c>
      <c r="C355" s="35" t="str">
        <f t="shared" si="61"/>
        <v>GCN: CT03902</v>
      </c>
      <c r="D355" s="35" t="str">
        <f t="shared" si="62"/>
        <v>25/06/2018.</v>
      </c>
      <c r="E355" s="35" t="s">
        <v>10</v>
      </c>
      <c r="F355" s="35" t="s">
        <v>1131</v>
      </c>
      <c r="G355" s="35" t="s">
        <v>11</v>
      </c>
      <c r="H355" s="35"/>
      <c r="I355" s="35" t="s">
        <v>12</v>
      </c>
      <c r="J355" s="35" t="s">
        <v>1132</v>
      </c>
      <c r="K355" s="34" t="s">
        <v>1132</v>
      </c>
      <c r="L355" s="34" t="s">
        <v>1621</v>
      </c>
      <c r="M355" s="31" t="s">
        <v>1133</v>
      </c>
      <c r="N355" s="32">
        <f t="shared" si="59"/>
        <v>-108</v>
      </c>
      <c r="O355" s="33"/>
      <c r="T355" s="30" t="e">
        <f t="shared" si="64"/>
        <v>#REF!</v>
      </c>
    </row>
    <row r="356" spans="1:20" s="30" customFormat="1" ht="12.75" hidden="1" x14ac:dyDescent="0.2">
      <c r="A356" s="35"/>
      <c r="B356" s="35" t="str">
        <f t="shared" si="60"/>
        <v>CO 372220,</v>
      </c>
      <c r="C356" s="35" t="str">
        <f t="shared" si="61"/>
        <v>GCN: CT03903</v>
      </c>
      <c r="D356" s="35" t="str">
        <f t="shared" si="62"/>
        <v>25/06/2018.</v>
      </c>
      <c r="E356" s="35" t="s">
        <v>10</v>
      </c>
      <c r="F356" s="35" t="s">
        <v>1134</v>
      </c>
      <c r="G356" s="35" t="s">
        <v>11</v>
      </c>
      <c r="H356" s="35"/>
      <c r="I356" s="35" t="s">
        <v>12</v>
      </c>
      <c r="J356" s="35" t="s">
        <v>1135</v>
      </c>
      <c r="K356" s="34" t="s">
        <v>1135</v>
      </c>
      <c r="L356" s="34" t="s">
        <v>1621</v>
      </c>
      <c r="M356" s="31" t="s">
        <v>1136</v>
      </c>
      <c r="N356" s="32">
        <f t="shared" si="59"/>
        <v>-108</v>
      </c>
      <c r="O356" s="33"/>
      <c r="T356" s="30" t="e">
        <f t="shared" si="64"/>
        <v>#REF!</v>
      </c>
    </row>
    <row r="357" spans="1:20" s="17" customFormat="1" ht="12.75" x14ac:dyDescent="0.2">
      <c r="A357" s="5">
        <f>A345+1</f>
        <v>307</v>
      </c>
      <c r="B357" s="5" t="str">
        <f t="shared" si="60"/>
        <v>CO 372221,</v>
      </c>
      <c r="C357" s="5" t="str">
        <f t="shared" si="61"/>
        <v>GCN: CT03904</v>
      </c>
      <c r="D357" s="5" t="str">
        <f t="shared" si="62"/>
        <v>25/06/2018.</v>
      </c>
      <c r="E357" s="5" t="s">
        <v>10</v>
      </c>
      <c r="F357" s="5" t="s">
        <v>1137</v>
      </c>
      <c r="G357" s="5" t="s">
        <v>11</v>
      </c>
      <c r="H357" s="5">
        <v>108</v>
      </c>
      <c r="I357" s="5" t="s">
        <v>12</v>
      </c>
      <c r="J357" s="5" t="s">
        <v>1138</v>
      </c>
      <c r="K357" s="6" t="s">
        <v>1138</v>
      </c>
      <c r="L357" s="14"/>
      <c r="M357" s="15" t="s">
        <v>1139</v>
      </c>
      <c r="N357" s="8">
        <f t="shared" si="59"/>
        <v>0</v>
      </c>
      <c r="O357" s="16"/>
    </row>
    <row r="358" spans="1:20" s="17" customFormat="1" ht="12.75" x14ac:dyDescent="0.2">
      <c r="A358" s="5">
        <f t="shared" ref="A358:A376" si="65">A357+1</f>
        <v>308</v>
      </c>
      <c r="B358" s="5" t="str">
        <f t="shared" si="60"/>
        <v>CO 372222,</v>
      </c>
      <c r="C358" s="5" t="str">
        <f t="shared" si="61"/>
        <v>GCN: CT03905</v>
      </c>
      <c r="D358" s="5" t="str">
        <f t="shared" si="62"/>
        <v>25/06/2018.</v>
      </c>
      <c r="E358" s="5" t="s">
        <v>10</v>
      </c>
      <c r="F358" s="5" t="s">
        <v>1140</v>
      </c>
      <c r="G358" s="5" t="s">
        <v>11</v>
      </c>
      <c r="H358" s="5">
        <v>108</v>
      </c>
      <c r="I358" s="5" t="s">
        <v>12</v>
      </c>
      <c r="J358" s="5" t="s">
        <v>1141</v>
      </c>
      <c r="K358" s="6" t="s">
        <v>1141</v>
      </c>
      <c r="L358" s="14"/>
      <c r="M358" s="15" t="s">
        <v>1142</v>
      </c>
      <c r="N358" s="8">
        <f t="shared" si="59"/>
        <v>0</v>
      </c>
      <c r="O358" s="16"/>
    </row>
    <row r="359" spans="1:20" s="17" customFormat="1" ht="12.75" x14ac:dyDescent="0.2">
      <c r="A359" s="5">
        <f t="shared" si="65"/>
        <v>309</v>
      </c>
      <c r="B359" s="5" t="str">
        <f t="shared" si="60"/>
        <v>CO 372223,</v>
      </c>
      <c r="C359" s="5" t="str">
        <f t="shared" si="61"/>
        <v>GCN: CT03906</v>
      </c>
      <c r="D359" s="5" t="str">
        <f t="shared" si="62"/>
        <v>25/06/2018.</v>
      </c>
      <c r="E359" s="5" t="s">
        <v>10</v>
      </c>
      <c r="F359" s="5" t="s">
        <v>1143</v>
      </c>
      <c r="G359" s="5" t="s">
        <v>11</v>
      </c>
      <c r="H359" s="5">
        <v>108</v>
      </c>
      <c r="I359" s="5" t="s">
        <v>12</v>
      </c>
      <c r="J359" s="5" t="s">
        <v>1144</v>
      </c>
      <c r="K359" s="6" t="s">
        <v>1144</v>
      </c>
      <c r="L359" s="14"/>
      <c r="M359" s="15" t="s">
        <v>1145</v>
      </c>
      <c r="N359" s="8">
        <f t="shared" si="59"/>
        <v>0</v>
      </c>
      <c r="O359" s="16"/>
    </row>
    <row r="360" spans="1:20" s="17" customFormat="1" ht="12.75" x14ac:dyDescent="0.2">
      <c r="A360" s="5">
        <f t="shared" si="65"/>
        <v>310</v>
      </c>
      <c r="B360" s="5" t="str">
        <f t="shared" si="60"/>
        <v>CO 372224,</v>
      </c>
      <c r="C360" s="5" t="str">
        <f t="shared" si="61"/>
        <v>GCN: CT03907</v>
      </c>
      <c r="D360" s="5" t="str">
        <f t="shared" si="62"/>
        <v>25/06/2018.</v>
      </c>
      <c r="E360" s="5" t="s">
        <v>10</v>
      </c>
      <c r="F360" s="5" t="s">
        <v>1146</v>
      </c>
      <c r="G360" s="5" t="s">
        <v>11</v>
      </c>
      <c r="H360" s="5">
        <v>108</v>
      </c>
      <c r="I360" s="5" t="s">
        <v>12</v>
      </c>
      <c r="J360" s="5" t="s">
        <v>1147</v>
      </c>
      <c r="K360" s="6" t="s">
        <v>1147</v>
      </c>
      <c r="L360" s="14"/>
      <c r="M360" s="15" t="s">
        <v>1148</v>
      </c>
      <c r="N360" s="8">
        <f t="shared" si="59"/>
        <v>0</v>
      </c>
      <c r="O360" s="16"/>
    </row>
    <row r="361" spans="1:20" s="17" customFormat="1" ht="12.75" x14ac:dyDescent="0.2">
      <c r="A361" s="5">
        <f t="shared" si="65"/>
        <v>311</v>
      </c>
      <c r="B361" s="5" t="str">
        <f t="shared" si="60"/>
        <v>CO 372225,</v>
      </c>
      <c r="C361" s="5" t="str">
        <f t="shared" si="61"/>
        <v>GCN: CT03908</v>
      </c>
      <c r="D361" s="5" t="str">
        <f t="shared" si="62"/>
        <v>25/06/2018.</v>
      </c>
      <c r="E361" s="5" t="s">
        <v>10</v>
      </c>
      <c r="F361" s="5" t="s">
        <v>1149</v>
      </c>
      <c r="G361" s="5" t="s">
        <v>11</v>
      </c>
      <c r="H361" s="5">
        <v>108</v>
      </c>
      <c r="I361" s="5" t="s">
        <v>12</v>
      </c>
      <c r="J361" s="5" t="s">
        <v>1150</v>
      </c>
      <c r="K361" s="6" t="s">
        <v>1150</v>
      </c>
      <c r="L361" s="14"/>
      <c r="M361" s="15" t="s">
        <v>1151</v>
      </c>
      <c r="N361" s="8">
        <f t="shared" si="59"/>
        <v>0</v>
      </c>
      <c r="O361" s="16"/>
    </row>
    <row r="362" spans="1:20" s="17" customFormat="1" ht="12.75" x14ac:dyDescent="0.2">
      <c r="A362" s="5">
        <f t="shared" si="65"/>
        <v>312</v>
      </c>
      <c r="B362" s="5" t="str">
        <f t="shared" si="60"/>
        <v>CO 372226,</v>
      </c>
      <c r="C362" s="5" t="str">
        <f t="shared" si="61"/>
        <v>GCN: CT03909</v>
      </c>
      <c r="D362" s="5" t="str">
        <f t="shared" si="62"/>
        <v>25/06/2018.</v>
      </c>
      <c r="E362" s="5" t="s">
        <v>10</v>
      </c>
      <c r="F362" s="5" t="s">
        <v>1152</v>
      </c>
      <c r="G362" s="5" t="s">
        <v>11</v>
      </c>
      <c r="H362" s="5">
        <v>108</v>
      </c>
      <c r="I362" s="5" t="s">
        <v>12</v>
      </c>
      <c r="J362" s="5" t="s">
        <v>1153</v>
      </c>
      <c r="K362" s="6" t="s">
        <v>1153</v>
      </c>
      <c r="L362" s="14"/>
      <c r="M362" s="15" t="s">
        <v>1154</v>
      </c>
      <c r="N362" s="8">
        <f t="shared" si="59"/>
        <v>0</v>
      </c>
      <c r="O362" s="16"/>
    </row>
    <row r="363" spans="1:20" s="17" customFormat="1" ht="12.75" x14ac:dyDescent="0.2">
      <c r="A363" s="5">
        <f t="shared" si="65"/>
        <v>313</v>
      </c>
      <c r="B363" s="5" t="str">
        <f t="shared" si="60"/>
        <v>CO 372227,</v>
      </c>
      <c r="C363" s="5" t="str">
        <f t="shared" si="61"/>
        <v>GCN: CT03910</v>
      </c>
      <c r="D363" s="5" t="str">
        <f t="shared" si="62"/>
        <v>25/06/2018.</v>
      </c>
      <c r="E363" s="5" t="s">
        <v>10</v>
      </c>
      <c r="F363" s="5" t="s">
        <v>1155</v>
      </c>
      <c r="G363" s="5" t="s">
        <v>11</v>
      </c>
      <c r="H363" s="5">
        <v>108</v>
      </c>
      <c r="I363" s="5" t="s">
        <v>12</v>
      </c>
      <c r="J363" s="5" t="s">
        <v>1156</v>
      </c>
      <c r="K363" s="6" t="s">
        <v>1156</v>
      </c>
      <c r="L363" s="14"/>
      <c r="M363" s="15" t="s">
        <v>1157</v>
      </c>
      <c r="N363" s="8">
        <f t="shared" si="59"/>
        <v>0</v>
      </c>
      <c r="O363" s="16"/>
    </row>
    <row r="364" spans="1:20" s="17" customFormat="1" ht="12.75" x14ac:dyDescent="0.2">
      <c r="A364" s="5">
        <f t="shared" si="65"/>
        <v>314</v>
      </c>
      <c r="B364" s="5" t="str">
        <f t="shared" si="60"/>
        <v>CO 372228,</v>
      </c>
      <c r="C364" s="5" t="str">
        <f t="shared" si="61"/>
        <v>GCN: CT03911</v>
      </c>
      <c r="D364" s="5" t="str">
        <f t="shared" si="62"/>
        <v>25/06/2018.</v>
      </c>
      <c r="E364" s="5" t="s">
        <v>10</v>
      </c>
      <c r="F364" s="5" t="s">
        <v>1158</v>
      </c>
      <c r="G364" s="5" t="s">
        <v>11</v>
      </c>
      <c r="H364" s="5">
        <v>108</v>
      </c>
      <c r="I364" s="5" t="s">
        <v>12</v>
      </c>
      <c r="J364" s="5" t="s">
        <v>1159</v>
      </c>
      <c r="K364" s="6" t="s">
        <v>1159</v>
      </c>
      <c r="L364" s="14"/>
      <c r="M364" s="15" t="s">
        <v>1160</v>
      </c>
      <c r="N364" s="8">
        <f t="shared" si="59"/>
        <v>0</v>
      </c>
      <c r="O364" s="16"/>
    </row>
    <row r="365" spans="1:20" s="17" customFormat="1" ht="12.75" x14ac:dyDescent="0.2">
      <c r="A365" s="5">
        <f t="shared" si="65"/>
        <v>315</v>
      </c>
      <c r="B365" s="5" t="str">
        <f t="shared" si="60"/>
        <v>CO 372229,</v>
      </c>
      <c r="C365" s="5" t="str">
        <f t="shared" si="61"/>
        <v>GCN: CT03912</v>
      </c>
      <c r="D365" s="5" t="str">
        <f t="shared" si="62"/>
        <v>25/06/2018.</v>
      </c>
      <c r="E365" s="5" t="s">
        <v>10</v>
      </c>
      <c r="F365" s="5" t="s">
        <v>1161</v>
      </c>
      <c r="G365" s="5" t="s">
        <v>11</v>
      </c>
      <c r="H365" s="5">
        <v>108</v>
      </c>
      <c r="I365" s="5" t="s">
        <v>12</v>
      </c>
      <c r="J365" s="5" t="s">
        <v>1162</v>
      </c>
      <c r="K365" s="6" t="s">
        <v>1162</v>
      </c>
      <c r="L365" s="14"/>
      <c r="M365" s="15" t="s">
        <v>1163</v>
      </c>
      <c r="N365" s="8">
        <f t="shared" si="59"/>
        <v>0</v>
      </c>
      <c r="O365" s="16"/>
    </row>
    <row r="366" spans="1:20" s="17" customFormat="1" ht="12.75" x14ac:dyDescent="0.2">
      <c r="A366" s="5">
        <f t="shared" si="65"/>
        <v>316</v>
      </c>
      <c r="B366" s="5" t="str">
        <f t="shared" si="60"/>
        <v>CO 372230,</v>
      </c>
      <c r="C366" s="5" t="str">
        <f t="shared" si="61"/>
        <v>GCN: CT03913</v>
      </c>
      <c r="D366" s="5" t="str">
        <f t="shared" si="62"/>
        <v>25/06/2018.</v>
      </c>
      <c r="E366" s="5" t="s">
        <v>10</v>
      </c>
      <c r="F366" s="5" t="s">
        <v>1164</v>
      </c>
      <c r="G366" s="5" t="s">
        <v>11</v>
      </c>
      <c r="H366" s="5">
        <v>108</v>
      </c>
      <c r="I366" s="5" t="s">
        <v>12</v>
      </c>
      <c r="J366" s="5" t="s">
        <v>1165</v>
      </c>
      <c r="K366" s="6" t="s">
        <v>1165</v>
      </c>
      <c r="L366" s="14"/>
      <c r="M366" s="15" t="s">
        <v>1166</v>
      </c>
      <c r="N366" s="8">
        <f t="shared" si="59"/>
        <v>0</v>
      </c>
      <c r="O366" s="16"/>
    </row>
    <row r="367" spans="1:20" s="17" customFormat="1" ht="12.75" x14ac:dyDescent="0.2">
      <c r="A367" s="5">
        <f t="shared" si="65"/>
        <v>317</v>
      </c>
      <c r="B367" s="5" t="str">
        <f t="shared" si="60"/>
        <v>CO 372231,</v>
      </c>
      <c r="C367" s="5" t="str">
        <f t="shared" si="61"/>
        <v>GCN: CT03914</v>
      </c>
      <c r="D367" s="5" t="str">
        <f t="shared" si="62"/>
        <v>25/06/2018.</v>
      </c>
      <c r="E367" s="5" t="s">
        <v>10</v>
      </c>
      <c r="F367" s="5" t="s">
        <v>1167</v>
      </c>
      <c r="G367" s="5" t="s">
        <v>11</v>
      </c>
      <c r="H367" s="5">
        <v>108</v>
      </c>
      <c r="I367" s="5" t="s">
        <v>12</v>
      </c>
      <c r="J367" s="5" t="s">
        <v>1168</v>
      </c>
      <c r="K367" s="6" t="s">
        <v>1168</v>
      </c>
      <c r="L367" s="14"/>
      <c r="M367" s="15" t="s">
        <v>1169</v>
      </c>
      <c r="N367" s="8">
        <f t="shared" si="59"/>
        <v>0</v>
      </c>
      <c r="O367" s="16"/>
    </row>
    <row r="368" spans="1:20" s="17" customFormat="1" ht="12.75" x14ac:dyDescent="0.2">
      <c r="A368" s="5">
        <f t="shared" si="65"/>
        <v>318</v>
      </c>
      <c r="B368" s="5" t="str">
        <f t="shared" si="60"/>
        <v>CO 372232,</v>
      </c>
      <c r="C368" s="5" t="str">
        <f t="shared" si="61"/>
        <v>GCN: CT03915</v>
      </c>
      <c r="D368" s="5" t="str">
        <f t="shared" si="62"/>
        <v>25/06/2018.</v>
      </c>
      <c r="E368" s="5" t="s">
        <v>10</v>
      </c>
      <c r="F368" s="5" t="s">
        <v>1170</v>
      </c>
      <c r="G368" s="5" t="s">
        <v>11</v>
      </c>
      <c r="H368" s="5">
        <v>108</v>
      </c>
      <c r="I368" s="5" t="s">
        <v>12</v>
      </c>
      <c r="J368" s="5" t="s">
        <v>1171</v>
      </c>
      <c r="K368" s="6" t="s">
        <v>1171</v>
      </c>
      <c r="L368" s="14"/>
      <c r="M368" s="15" t="s">
        <v>1172</v>
      </c>
      <c r="N368" s="8">
        <f t="shared" si="59"/>
        <v>0</v>
      </c>
      <c r="O368" s="16"/>
    </row>
    <row r="369" spans="1:15" s="17" customFormat="1" ht="12.75" x14ac:dyDescent="0.2">
      <c r="A369" s="5">
        <f t="shared" si="65"/>
        <v>319</v>
      </c>
      <c r="B369" s="5" t="str">
        <f t="shared" si="60"/>
        <v>CO 372233,</v>
      </c>
      <c r="C369" s="5" t="str">
        <f t="shared" si="61"/>
        <v>GCN: CT03916</v>
      </c>
      <c r="D369" s="5" t="str">
        <f t="shared" si="62"/>
        <v>25/06/2018.</v>
      </c>
      <c r="E369" s="5" t="s">
        <v>10</v>
      </c>
      <c r="F369" s="5" t="s">
        <v>1173</v>
      </c>
      <c r="G369" s="5" t="s">
        <v>11</v>
      </c>
      <c r="H369" s="5">
        <v>108</v>
      </c>
      <c r="I369" s="5" t="s">
        <v>12</v>
      </c>
      <c r="J369" s="5" t="s">
        <v>1174</v>
      </c>
      <c r="K369" s="6" t="s">
        <v>1174</v>
      </c>
      <c r="L369" s="14"/>
      <c r="M369" s="15" t="s">
        <v>1175</v>
      </c>
      <c r="N369" s="8">
        <f t="shared" si="59"/>
        <v>0</v>
      </c>
      <c r="O369" s="16"/>
    </row>
    <row r="370" spans="1:15" s="17" customFormat="1" ht="12.75" x14ac:dyDescent="0.2">
      <c r="A370" s="5">
        <f t="shared" si="65"/>
        <v>320</v>
      </c>
      <c r="B370" s="5" t="str">
        <f t="shared" si="60"/>
        <v>CO 372234,</v>
      </c>
      <c r="C370" s="5" t="str">
        <f t="shared" si="61"/>
        <v>GCN: CT03917</v>
      </c>
      <c r="D370" s="5" t="str">
        <f t="shared" si="62"/>
        <v>25/06/2018.</v>
      </c>
      <c r="E370" s="5" t="s">
        <v>10</v>
      </c>
      <c r="F370" s="5" t="s">
        <v>1176</v>
      </c>
      <c r="G370" s="5" t="s">
        <v>11</v>
      </c>
      <c r="H370" s="5">
        <v>108</v>
      </c>
      <c r="I370" s="5" t="s">
        <v>12</v>
      </c>
      <c r="J370" s="5" t="s">
        <v>1177</v>
      </c>
      <c r="K370" s="6" t="s">
        <v>1177</v>
      </c>
      <c r="L370" s="14"/>
      <c r="M370" s="15" t="s">
        <v>1178</v>
      </c>
      <c r="N370" s="8">
        <f t="shared" si="59"/>
        <v>0</v>
      </c>
      <c r="O370" s="16"/>
    </row>
    <row r="371" spans="1:15" s="17" customFormat="1" ht="12.75" x14ac:dyDescent="0.2">
      <c r="A371" s="5">
        <f t="shared" si="65"/>
        <v>321</v>
      </c>
      <c r="B371" s="5" t="str">
        <f t="shared" si="60"/>
        <v>CO 372235,</v>
      </c>
      <c r="C371" s="5" t="str">
        <f t="shared" si="61"/>
        <v>GCN: CT03918</v>
      </c>
      <c r="D371" s="5" t="str">
        <f t="shared" si="62"/>
        <v>25/06/2018.</v>
      </c>
      <c r="E371" s="5" t="s">
        <v>10</v>
      </c>
      <c r="F371" s="5" t="s">
        <v>1179</v>
      </c>
      <c r="G371" s="5" t="s">
        <v>11</v>
      </c>
      <c r="H371" s="5">
        <v>108</v>
      </c>
      <c r="I371" s="5" t="s">
        <v>12</v>
      </c>
      <c r="J371" s="5" t="s">
        <v>1180</v>
      </c>
      <c r="K371" s="6" t="s">
        <v>1180</v>
      </c>
      <c r="L371" s="14"/>
      <c r="M371" s="15" t="s">
        <v>1181</v>
      </c>
      <c r="N371" s="8">
        <f t="shared" si="59"/>
        <v>0</v>
      </c>
      <c r="O371" s="16"/>
    </row>
    <row r="372" spans="1:15" s="17" customFormat="1" ht="12.75" x14ac:dyDescent="0.2">
      <c r="A372" s="5">
        <f t="shared" si="65"/>
        <v>322</v>
      </c>
      <c r="B372" s="5" t="str">
        <f t="shared" si="60"/>
        <v>CO 372236,</v>
      </c>
      <c r="C372" s="5" t="str">
        <f t="shared" si="61"/>
        <v>GCN: CT03919</v>
      </c>
      <c r="D372" s="5" t="str">
        <f t="shared" si="62"/>
        <v>25/06/2018.</v>
      </c>
      <c r="E372" s="5" t="s">
        <v>10</v>
      </c>
      <c r="F372" s="5" t="s">
        <v>1182</v>
      </c>
      <c r="G372" s="5" t="s">
        <v>11</v>
      </c>
      <c r="H372" s="5">
        <v>108</v>
      </c>
      <c r="I372" s="5" t="s">
        <v>12</v>
      </c>
      <c r="J372" s="5" t="s">
        <v>1183</v>
      </c>
      <c r="K372" s="6" t="s">
        <v>1183</v>
      </c>
      <c r="L372" s="14"/>
      <c r="M372" s="15" t="s">
        <v>1184</v>
      </c>
      <c r="N372" s="8">
        <f t="shared" si="59"/>
        <v>0</v>
      </c>
      <c r="O372" s="16"/>
    </row>
    <row r="373" spans="1:15" s="17" customFormat="1" ht="12.75" x14ac:dyDescent="0.2">
      <c r="A373" s="5">
        <f t="shared" si="65"/>
        <v>323</v>
      </c>
      <c r="B373" s="5" t="str">
        <f t="shared" si="60"/>
        <v>CO 372237,</v>
      </c>
      <c r="C373" s="5" t="str">
        <f t="shared" si="61"/>
        <v>GCN: CT03920</v>
      </c>
      <c r="D373" s="5" t="str">
        <f t="shared" si="62"/>
        <v>25/06/2018.</v>
      </c>
      <c r="E373" s="5" t="s">
        <v>10</v>
      </c>
      <c r="F373" s="5" t="s">
        <v>1185</v>
      </c>
      <c r="G373" s="5" t="s">
        <v>11</v>
      </c>
      <c r="H373" s="5">
        <v>108</v>
      </c>
      <c r="I373" s="5" t="s">
        <v>12</v>
      </c>
      <c r="J373" s="5" t="s">
        <v>1186</v>
      </c>
      <c r="K373" s="6" t="s">
        <v>1186</v>
      </c>
      <c r="L373" s="14"/>
      <c r="M373" s="15" t="s">
        <v>1187</v>
      </c>
      <c r="N373" s="8">
        <f t="shared" si="59"/>
        <v>0</v>
      </c>
      <c r="O373" s="16"/>
    </row>
    <row r="374" spans="1:15" s="17" customFormat="1" ht="12.75" x14ac:dyDescent="0.2">
      <c r="A374" s="5">
        <f t="shared" si="65"/>
        <v>324</v>
      </c>
      <c r="B374" s="5" t="str">
        <f t="shared" si="60"/>
        <v>CO 372238,</v>
      </c>
      <c r="C374" s="5" t="str">
        <f t="shared" si="61"/>
        <v>GCN: CT03921</v>
      </c>
      <c r="D374" s="5" t="str">
        <f t="shared" si="62"/>
        <v>25/06/2018.</v>
      </c>
      <c r="E374" s="5" t="s">
        <v>10</v>
      </c>
      <c r="F374" s="5" t="s">
        <v>1188</v>
      </c>
      <c r="G374" s="5" t="s">
        <v>11</v>
      </c>
      <c r="H374" s="5">
        <v>108</v>
      </c>
      <c r="I374" s="5" t="s">
        <v>12</v>
      </c>
      <c r="J374" s="5" t="s">
        <v>1189</v>
      </c>
      <c r="K374" s="6" t="s">
        <v>1189</v>
      </c>
      <c r="L374" s="14"/>
      <c r="M374" s="15" t="s">
        <v>1190</v>
      </c>
      <c r="N374" s="8">
        <f t="shared" si="59"/>
        <v>0</v>
      </c>
      <c r="O374" s="16"/>
    </row>
    <row r="375" spans="1:15" s="17" customFormat="1" ht="12.75" x14ac:dyDescent="0.2">
      <c r="A375" s="5">
        <f t="shared" si="65"/>
        <v>325</v>
      </c>
      <c r="B375" s="5" t="str">
        <f t="shared" si="60"/>
        <v>CO 372239,</v>
      </c>
      <c r="C375" s="5" t="str">
        <f t="shared" si="61"/>
        <v>GCN: CT03922</v>
      </c>
      <c r="D375" s="5" t="str">
        <f t="shared" si="62"/>
        <v>25/06/2018.</v>
      </c>
      <c r="E375" s="5" t="s">
        <v>10</v>
      </c>
      <c r="F375" s="5" t="s">
        <v>1191</v>
      </c>
      <c r="G375" s="5" t="s">
        <v>11</v>
      </c>
      <c r="H375" s="5">
        <v>112.5</v>
      </c>
      <c r="I375" s="5">
        <v>112.5</v>
      </c>
      <c r="J375" s="5" t="s">
        <v>1192</v>
      </c>
      <c r="K375" s="6" t="s">
        <v>1192</v>
      </c>
      <c r="L375" s="14"/>
      <c r="M375" s="15" t="s">
        <v>1193</v>
      </c>
      <c r="N375" s="8">
        <f t="shared" si="59"/>
        <v>0</v>
      </c>
      <c r="O375" s="16"/>
    </row>
    <row r="376" spans="1:15" s="17" customFormat="1" ht="12.75" x14ac:dyDescent="0.2">
      <c r="A376" s="5">
        <f t="shared" si="65"/>
        <v>326</v>
      </c>
      <c r="B376" s="5" t="str">
        <f t="shared" si="60"/>
        <v>CO 372240,</v>
      </c>
      <c r="C376" s="5" t="str">
        <f t="shared" si="61"/>
        <v>GCN: CT03923</v>
      </c>
      <c r="D376" s="5" t="str">
        <f t="shared" si="62"/>
        <v>25/06/2018.</v>
      </c>
      <c r="E376" s="5" t="s">
        <v>10</v>
      </c>
      <c r="F376" s="5" t="s">
        <v>1194</v>
      </c>
      <c r="G376" s="5" t="s">
        <v>11</v>
      </c>
      <c r="H376" s="5">
        <v>164.3</v>
      </c>
      <c r="I376" s="5">
        <v>164.3</v>
      </c>
      <c r="J376" s="5" t="s">
        <v>1195</v>
      </c>
      <c r="K376" s="6" t="s">
        <v>1195</v>
      </c>
      <c r="L376" s="14"/>
      <c r="M376" s="15" t="s">
        <v>1196</v>
      </c>
      <c r="N376" s="8">
        <f t="shared" si="59"/>
        <v>0</v>
      </c>
      <c r="O376" s="16"/>
    </row>
    <row r="377" spans="1:15" x14ac:dyDescent="0.25">
      <c r="A377" s="122" t="s">
        <v>1197</v>
      </c>
      <c r="B377" s="122"/>
      <c r="C377" s="122"/>
      <c r="D377" s="122"/>
      <c r="E377" s="122"/>
      <c r="F377" s="122"/>
      <c r="G377" s="122"/>
      <c r="H377" s="20">
        <f>SUM(H325:H376)</f>
        <v>4554.1000000000004</v>
      </c>
      <c r="I377" s="11" t="e">
        <f>#REF!</f>
        <v>#REF!</v>
      </c>
      <c r="J377" s="12"/>
      <c r="K377" s="12"/>
      <c r="L377" s="12"/>
      <c r="M377" s="1"/>
      <c r="N377" s="8" t="e">
        <f t="shared" si="59"/>
        <v>#REF!</v>
      </c>
    </row>
    <row r="378" spans="1:15" ht="15.75" x14ac:dyDescent="0.25">
      <c r="A378" s="132" t="s">
        <v>1198</v>
      </c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4"/>
      <c r="M378" s="1"/>
      <c r="N378" s="8">
        <f t="shared" si="59"/>
        <v>0</v>
      </c>
    </row>
    <row r="379" spans="1:15" s="17" customFormat="1" ht="12.75" x14ac:dyDescent="0.2">
      <c r="A379" s="5">
        <f>A376+1</f>
        <v>327</v>
      </c>
      <c r="B379" s="5" t="str">
        <f t="shared" ref="B379:B407" si="66">MID(M379,79,10)</f>
        <v>CO 372241,</v>
      </c>
      <c r="C379" s="5" t="str">
        <f t="shared" ref="C379:C407" si="67">MID(M379,104,12)</f>
        <v>GCN: CT03924</v>
      </c>
      <c r="D379" s="5" t="str">
        <f t="shared" ref="D379:D407" si="68">MID(M379,146,11)</f>
        <v>25/06/2018.</v>
      </c>
      <c r="E379" s="5" t="s">
        <v>10</v>
      </c>
      <c r="F379" s="5" t="s">
        <v>1199</v>
      </c>
      <c r="G379" s="5" t="s">
        <v>11</v>
      </c>
      <c r="H379" s="5">
        <v>175.5</v>
      </c>
      <c r="I379" s="5">
        <v>175.5</v>
      </c>
      <c r="J379" s="5" t="s">
        <v>1200</v>
      </c>
      <c r="K379" s="6" t="s">
        <v>1200</v>
      </c>
      <c r="L379" s="14"/>
      <c r="M379" s="15" t="s">
        <v>1201</v>
      </c>
      <c r="N379" s="8">
        <f t="shared" si="59"/>
        <v>0</v>
      </c>
      <c r="O379" s="16"/>
    </row>
    <row r="380" spans="1:15" s="17" customFormat="1" ht="12.75" x14ac:dyDescent="0.2">
      <c r="A380" s="5">
        <f t="shared" ref="A380:A407" si="69">A379+1</f>
        <v>328</v>
      </c>
      <c r="B380" s="5" t="str">
        <f t="shared" si="66"/>
        <v>CO 372242,</v>
      </c>
      <c r="C380" s="5" t="str">
        <f t="shared" si="67"/>
        <v>GCN: CT03925</v>
      </c>
      <c r="D380" s="5" t="str">
        <f t="shared" si="68"/>
        <v>25/06/2018.</v>
      </c>
      <c r="E380" s="5" t="s">
        <v>10</v>
      </c>
      <c r="F380" s="5" t="s">
        <v>1202</v>
      </c>
      <c r="G380" s="5" t="s">
        <v>11</v>
      </c>
      <c r="H380" s="5">
        <v>120</v>
      </c>
      <c r="I380" s="5" t="s">
        <v>59</v>
      </c>
      <c r="J380" s="5" t="s">
        <v>1203</v>
      </c>
      <c r="K380" s="6" t="s">
        <v>1203</v>
      </c>
      <c r="L380" s="14"/>
      <c r="M380" s="15" t="s">
        <v>1204</v>
      </c>
      <c r="N380" s="8">
        <f t="shared" ref="N380:N442" si="70">H380-I380</f>
        <v>0</v>
      </c>
      <c r="O380" s="16"/>
    </row>
    <row r="381" spans="1:15" s="17" customFormat="1" ht="12.75" x14ac:dyDescent="0.2">
      <c r="A381" s="5">
        <f t="shared" si="69"/>
        <v>329</v>
      </c>
      <c r="B381" s="5" t="str">
        <f t="shared" si="66"/>
        <v>CO 372243,</v>
      </c>
      <c r="C381" s="5" t="str">
        <f t="shared" si="67"/>
        <v>GCN: CT03926</v>
      </c>
      <c r="D381" s="5" t="str">
        <f t="shared" si="68"/>
        <v>25/06/2018.</v>
      </c>
      <c r="E381" s="5" t="s">
        <v>10</v>
      </c>
      <c r="F381" s="5" t="s">
        <v>1205</v>
      </c>
      <c r="G381" s="5" t="s">
        <v>11</v>
      </c>
      <c r="H381" s="5">
        <v>120</v>
      </c>
      <c r="I381" s="5" t="s">
        <v>59</v>
      </c>
      <c r="J381" s="5" t="s">
        <v>1206</v>
      </c>
      <c r="K381" s="6" t="s">
        <v>1206</v>
      </c>
      <c r="L381" s="14"/>
      <c r="M381" s="15" t="s">
        <v>1207</v>
      </c>
      <c r="N381" s="8">
        <f t="shared" si="70"/>
        <v>0</v>
      </c>
      <c r="O381" s="16"/>
    </row>
    <row r="382" spans="1:15" s="17" customFormat="1" ht="12.75" x14ac:dyDescent="0.2">
      <c r="A382" s="5">
        <f t="shared" si="69"/>
        <v>330</v>
      </c>
      <c r="B382" s="5" t="str">
        <f t="shared" si="66"/>
        <v>CO 372244,</v>
      </c>
      <c r="C382" s="5" t="str">
        <f t="shared" si="67"/>
        <v>GCN: CT03927</v>
      </c>
      <c r="D382" s="5" t="str">
        <f t="shared" si="68"/>
        <v>25/06/2018.</v>
      </c>
      <c r="E382" s="5" t="s">
        <v>10</v>
      </c>
      <c r="F382" s="5" t="s">
        <v>1208</v>
      </c>
      <c r="G382" s="5" t="s">
        <v>11</v>
      </c>
      <c r="H382" s="5">
        <v>108</v>
      </c>
      <c r="I382" s="5" t="s">
        <v>12</v>
      </c>
      <c r="J382" s="5" t="s">
        <v>1209</v>
      </c>
      <c r="K382" s="6" t="s">
        <v>1209</v>
      </c>
      <c r="L382" s="14"/>
      <c r="M382" s="15" t="s">
        <v>1210</v>
      </c>
      <c r="N382" s="8">
        <f t="shared" si="70"/>
        <v>0</v>
      </c>
      <c r="O382" s="16"/>
    </row>
    <row r="383" spans="1:15" s="17" customFormat="1" ht="12.75" x14ac:dyDescent="0.2">
      <c r="A383" s="5">
        <f t="shared" si="69"/>
        <v>331</v>
      </c>
      <c r="B383" s="5" t="str">
        <f t="shared" si="66"/>
        <v>CO 372245,</v>
      </c>
      <c r="C383" s="5" t="str">
        <f t="shared" si="67"/>
        <v>GCN: CT03928</v>
      </c>
      <c r="D383" s="5" t="str">
        <f t="shared" si="68"/>
        <v>25/06/2018.</v>
      </c>
      <c r="E383" s="5" t="s">
        <v>10</v>
      </c>
      <c r="F383" s="5" t="s">
        <v>1211</v>
      </c>
      <c r="G383" s="5" t="s">
        <v>11</v>
      </c>
      <c r="H383" s="5">
        <v>108</v>
      </c>
      <c r="I383" s="5" t="s">
        <v>12</v>
      </c>
      <c r="J383" s="5" t="s">
        <v>1212</v>
      </c>
      <c r="K383" s="6" t="s">
        <v>1212</v>
      </c>
      <c r="L383" s="14"/>
      <c r="M383" s="15" t="s">
        <v>1213</v>
      </c>
      <c r="N383" s="8">
        <f t="shared" si="70"/>
        <v>0</v>
      </c>
      <c r="O383" s="16"/>
    </row>
    <row r="384" spans="1:15" s="17" customFormat="1" ht="12.75" x14ac:dyDescent="0.2">
      <c r="A384" s="5">
        <f t="shared" si="69"/>
        <v>332</v>
      </c>
      <c r="B384" s="5" t="str">
        <f t="shared" si="66"/>
        <v>CO 372246,</v>
      </c>
      <c r="C384" s="5" t="str">
        <f t="shared" si="67"/>
        <v>GCN: CT03929</v>
      </c>
      <c r="D384" s="5" t="str">
        <f t="shared" si="68"/>
        <v>25/06/2018.</v>
      </c>
      <c r="E384" s="5" t="s">
        <v>10</v>
      </c>
      <c r="F384" s="5" t="s">
        <v>1214</v>
      </c>
      <c r="G384" s="5" t="s">
        <v>11</v>
      </c>
      <c r="H384" s="5">
        <v>108</v>
      </c>
      <c r="I384" s="5" t="s">
        <v>12</v>
      </c>
      <c r="J384" s="5" t="s">
        <v>1215</v>
      </c>
      <c r="K384" s="6" t="s">
        <v>1215</v>
      </c>
      <c r="L384" s="14"/>
      <c r="M384" s="15" t="s">
        <v>1216</v>
      </c>
      <c r="N384" s="8">
        <f t="shared" si="70"/>
        <v>0</v>
      </c>
      <c r="O384" s="16"/>
    </row>
    <row r="385" spans="1:15" s="17" customFormat="1" ht="12.75" x14ac:dyDescent="0.2">
      <c r="A385" s="5">
        <f t="shared" si="69"/>
        <v>333</v>
      </c>
      <c r="B385" s="5" t="str">
        <f t="shared" si="66"/>
        <v>CO 372247,</v>
      </c>
      <c r="C385" s="5" t="str">
        <f t="shared" si="67"/>
        <v>GCN: CT03930</v>
      </c>
      <c r="D385" s="5" t="str">
        <f t="shared" si="68"/>
        <v>25/06/2018.</v>
      </c>
      <c r="E385" s="5" t="s">
        <v>10</v>
      </c>
      <c r="F385" s="5" t="s">
        <v>1217</v>
      </c>
      <c r="G385" s="5" t="s">
        <v>11</v>
      </c>
      <c r="H385" s="5">
        <v>108</v>
      </c>
      <c r="I385" s="5" t="s">
        <v>12</v>
      </c>
      <c r="J385" s="5" t="s">
        <v>1218</v>
      </c>
      <c r="K385" s="6" t="s">
        <v>1218</v>
      </c>
      <c r="L385" s="14"/>
      <c r="M385" s="15" t="s">
        <v>1219</v>
      </c>
      <c r="N385" s="8">
        <f t="shared" si="70"/>
        <v>0</v>
      </c>
      <c r="O385" s="16"/>
    </row>
    <row r="386" spans="1:15" s="17" customFormat="1" ht="12.75" x14ac:dyDescent="0.2">
      <c r="A386" s="5">
        <f t="shared" si="69"/>
        <v>334</v>
      </c>
      <c r="B386" s="5" t="str">
        <f t="shared" si="66"/>
        <v>CO 372248,</v>
      </c>
      <c r="C386" s="5" t="str">
        <f t="shared" si="67"/>
        <v>GCN: CT03931</v>
      </c>
      <c r="D386" s="5" t="str">
        <f t="shared" si="68"/>
        <v>25/06/2018.</v>
      </c>
      <c r="E386" s="5" t="s">
        <v>10</v>
      </c>
      <c r="F386" s="5" t="s">
        <v>1220</v>
      </c>
      <c r="G386" s="5" t="s">
        <v>11</v>
      </c>
      <c r="H386" s="5">
        <v>108</v>
      </c>
      <c r="I386" s="5" t="s">
        <v>12</v>
      </c>
      <c r="J386" s="5" t="s">
        <v>1221</v>
      </c>
      <c r="K386" s="6" t="s">
        <v>1221</v>
      </c>
      <c r="L386" s="14"/>
      <c r="M386" s="15" t="s">
        <v>1222</v>
      </c>
      <c r="N386" s="8">
        <f t="shared" si="70"/>
        <v>0</v>
      </c>
      <c r="O386" s="16"/>
    </row>
    <row r="387" spans="1:15" s="17" customFormat="1" ht="12.75" x14ac:dyDescent="0.2">
      <c r="A387" s="5">
        <f t="shared" si="69"/>
        <v>335</v>
      </c>
      <c r="B387" s="5" t="str">
        <f t="shared" si="66"/>
        <v>CO 372249,</v>
      </c>
      <c r="C387" s="5" t="str">
        <f t="shared" si="67"/>
        <v>GCN: CT03932</v>
      </c>
      <c r="D387" s="5" t="str">
        <f t="shared" si="68"/>
        <v>25/06/2018.</v>
      </c>
      <c r="E387" s="5" t="s">
        <v>10</v>
      </c>
      <c r="F387" s="5" t="s">
        <v>1223</v>
      </c>
      <c r="G387" s="5" t="s">
        <v>11</v>
      </c>
      <c r="H387" s="5">
        <v>108</v>
      </c>
      <c r="I387" s="5" t="s">
        <v>12</v>
      </c>
      <c r="J387" s="5" t="s">
        <v>1224</v>
      </c>
      <c r="K387" s="6" t="s">
        <v>1224</v>
      </c>
      <c r="L387" s="14"/>
      <c r="M387" s="15" t="s">
        <v>1225</v>
      </c>
      <c r="N387" s="8">
        <f t="shared" si="70"/>
        <v>0</v>
      </c>
      <c r="O387" s="16"/>
    </row>
    <row r="388" spans="1:15" s="17" customFormat="1" ht="12.75" x14ac:dyDescent="0.2">
      <c r="A388" s="5">
        <f t="shared" si="69"/>
        <v>336</v>
      </c>
      <c r="B388" s="5" t="str">
        <f t="shared" si="66"/>
        <v>CO 372250,</v>
      </c>
      <c r="C388" s="5" t="str">
        <f t="shared" si="67"/>
        <v>GCN: CT03933</v>
      </c>
      <c r="D388" s="5" t="str">
        <f t="shared" si="68"/>
        <v>25/06/2018.</v>
      </c>
      <c r="E388" s="5" t="s">
        <v>10</v>
      </c>
      <c r="F388" s="5" t="s">
        <v>1226</v>
      </c>
      <c r="G388" s="5" t="s">
        <v>11</v>
      </c>
      <c r="H388" s="5">
        <v>108</v>
      </c>
      <c r="I388" s="5" t="s">
        <v>12</v>
      </c>
      <c r="J388" s="5" t="s">
        <v>1227</v>
      </c>
      <c r="K388" s="6" t="s">
        <v>1227</v>
      </c>
      <c r="L388" s="14"/>
      <c r="M388" s="15" t="s">
        <v>1228</v>
      </c>
      <c r="N388" s="8">
        <f t="shared" si="70"/>
        <v>0</v>
      </c>
      <c r="O388" s="16"/>
    </row>
    <row r="389" spans="1:15" s="17" customFormat="1" ht="12.75" x14ac:dyDescent="0.2">
      <c r="A389" s="5">
        <f t="shared" si="69"/>
        <v>337</v>
      </c>
      <c r="B389" s="5" t="str">
        <f t="shared" si="66"/>
        <v>CO 372251,</v>
      </c>
      <c r="C389" s="5" t="str">
        <f t="shared" si="67"/>
        <v>GCN: CT03934</v>
      </c>
      <c r="D389" s="5" t="str">
        <f t="shared" si="68"/>
        <v>25/06/2018.</v>
      </c>
      <c r="E389" s="5" t="s">
        <v>10</v>
      </c>
      <c r="F389" s="5" t="s">
        <v>1229</v>
      </c>
      <c r="G389" s="5" t="s">
        <v>11</v>
      </c>
      <c r="H389" s="5">
        <v>108</v>
      </c>
      <c r="I389" s="5" t="s">
        <v>12</v>
      </c>
      <c r="J389" s="5" t="s">
        <v>1230</v>
      </c>
      <c r="K389" s="6" t="s">
        <v>1230</v>
      </c>
      <c r="L389" s="14"/>
      <c r="M389" s="15" t="s">
        <v>1231</v>
      </c>
      <c r="N389" s="8">
        <f t="shared" si="70"/>
        <v>0</v>
      </c>
      <c r="O389" s="16"/>
    </row>
    <row r="390" spans="1:15" s="17" customFormat="1" ht="12.75" x14ac:dyDescent="0.2">
      <c r="A390" s="5">
        <f t="shared" si="69"/>
        <v>338</v>
      </c>
      <c r="B390" s="5" t="str">
        <f t="shared" si="66"/>
        <v>CO 372252,</v>
      </c>
      <c r="C390" s="5" t="str">
        <f t="shared" si="67"/>
        <v>GCN: CT03935</v>
      </c>
      <c r="D390" s="5" t="str">
        <f t="shared" si="68"/>
        <v>25/06/2018.</v>
      </c>
      <c r="E390" s="5" t="s">
        <v>10</v>
      </c>
      <c r="F390" s="5" t="s">
        <v>1232</v>
      </c>
      <c r="G390" s="5" t="s">
        <v>11</v>
      </c>
      <c r="H390" s="5">
        <v>108</v>
      </c>
      <c r="I390" s="5" t="s">
        <v>12</v>
      </c>
      <c r="J390" s="5" t="s">
        <v>1233</v>
      </c>
      <c r="K390" s="6" t="s">
        <v>1233</v>
      </c>
      <c r="L390" s="14"/>
      <c r="M390" s="15" t="s">
        <v>1234</v>
      </c>
      <c r="N390" s="8">
        <f t="shared" si="70"/>
        <v>0</v>
      </c>
      <c r="O390" s="16"/>
    </row>
    <row r="391" spans="1:15" s="17" customFormat="1" ht="12.75" x14ac:dyDescent="0.2">
      <c r="A391" s="5">
        <f t="shared" si="69"/>
        <v>339</v>
      </c>
      <c r="B391" s="5" t="str">
        <f t="shared" si="66"/>
        <v>CO 372253,</v>
      </c>
      <c r="C391" s="5" t="str">
        <f t="shared" si="67"/>
        <v>GCN: CT03936</v>
      </c>
      <c r="D391" s="5" t="str">
        <f t="shared" si="68"/>
        <v>25/06/2018.</v>
      </c>
      <c r="E391" s="5" t="s">
        <v>10</v>
      </c>
      <c r="F391" s="5" t="s">
        <v>1235</v>
      </c>
      <c r="G391" s="5" t="s">
        <v>11</v>
      </c>
      <c r="H391" s="5">
        <v>110.4</v>
      </c>
      <c r="I391" s="5">
        <v>110.4</v>
      </c>
      <c r="J391" s="5" t="s">
        <v>1236</v>
      </c>
      <c r="K391" s="6" t="s">
        <v>1236</v>
      </c>
      <c r="L391" s="14"/>
      <c r="M391" s="15" t="s">
        <v>1237</v>
      </c>
      <c r="N391" s="8">
        <f t="shared" si="70"/>
        <v>0</v>
      </c>
      <c r="O391" s="16"/>
    </row>
    <row r="392" spans="1:15" s="17" customFormat="1" ht="12.75" x14ac:dyDescent="0.2">
      <c r="A392" s="5">
        <f t="shared" si="69"/>
        <v>340</v>
      </c>
      <c r="B392" s="5" t="str">
        <f t="shared" si="66"/>
        <v>CO 372254,</v>
      </c>
      <c r="C392" s="5" t="str">
        <f t="shared" si="67"/>
        <v>GCN: CT03937</v>
      </c>
      <c r="D392" s="5" t="str">
        <f t="shared" si="68"/>
        <v>25/06/2018.</v>
      </c>
      <c r="E392" s="5" t="s">
        <v>10</v>
      </c>
      <c r="F392" s="5" t="s">
        <v>1238</v>
      </c>
      <c r="G392" s="5" t="s">
        <v>11</v>
      </c>
      <c r="H392" s="5">
        <v>110.9</v>
      </c>
      <c r="I392" s="5">
        <v>110.9</v>
      </c>
      <c r="J392" s="5" t="s">
        <v>1239</v>
      </c>
      <c r="K392" s="6" t="s">
        <v>1239</v>
      </c>
      <c r="L392" s="14"/>
      <c r="M392" s="15" t="s">
        <v>1240</v>
      </c>
      <c r="N392" s="8">
        <f t="shared" si="70"/>
        <v>0</v>
      </c>
      <c r="O392" s="16"/>
    </row>
    <row r="393" spans="1:15" s="17" customFormat="1" ht="12.75" x14ac:dyDescent="0.2">
      <c r="A393" s="5">
        <f t="shared" si="69"/>
        <v>341</v>
      </c>
      <c r="B393" s="5" t="str">
        <f t="shared" si="66"/>
        <v>CO 372255,</v>
      </c>
      <c r="C393" s="5" t="str">
        <f t="shared" si="67"/>
        <v>GCN: CT03938</v>
      </c>
      <c r="D393" s="5" t="str">
        <f t="shared" si="68"/>
        <v>25/06/2018.</v>
      </c>
      <c r="E393" s="5" t="s">
        <v>10</v>
      </c>
      <c r="F393" s="5" t="s">
        <v>1241</v>
      </c>
      <c r="G393" s="5" t="s">
        <v>11</v>
      </c>
      <c r="H393" s="5">
        <v>110.9</v>
      </c>
      <c r="I393" s="5">
        <v>110.9</v>
      </c>
      <c r="J393" s="5" t="s">
        <v>1242</v>
      </c>
      <c r="K393" s="6" t="s">
        <v>1242</v>
      </c>
      <c r="L393" s="14"/>
      <c r="M393" s="15" t="s">
        <v>1243</v>
      </c>
      <c r="N393" s="8">
        <f t="shared" si="70"/>
        <v>0</v>
      </c>
      <c r="O393" s="16"/>
    </row>
    <row r="394" spans="1:15" s="17" customFormat="1" ht="12.75" x14ac:dyDescent="0.2">
      <c r="A394" s="5">
        <f t="shared" si="69"/>
        <v>342</v>
      </c>
      <c r="B394" s="5" t="str">
        <f t="shared" si="66"/>
        <v>CO 372256,</v>
      </c>
      <c r="C394" s="5" t="str">
        <f t="shared" si="67"/>
        <v>GCN: CT03939</v>
      </c>
      <c r="D394" s="5" t="str">
        <f t="shared" si="68"/>
        <v>25/06/2018.</v>
      </c>
      <c r="E394" s="5" t="s">
        <v>10</v>
      </c>
      <c r="F394" s="5" t="s">
        <v>1244</v>
      </c>
      <c r="G394" s="5" t="s">
        <v>11</v>
      </c>
      <c r="H394" s="5">
        <v>105.1</v>
      </c>
      <c r="I394" s="5">
        <v>105.1</v>
      </c>
      <c r="J394" s="5" t="s">
        <v>1245</v>
      </c>
      <c r="K394" s="6" t="s">
        <v>1245</v>
      </c>
      <c r="L394" s="14"/>
      <c r="M394" s="15" t="s">
        <v>1246</v>
      </c>
      <c r="N394" s="8">
        <f t="shared" si="70"/>
        <v>0</v>
      </c>
      <c r="O394" s="16"/>
    </row>
    <row r="395" spans="1:15" s="17" customFormat="1" ht="12.75" x14ac:dyDescent="0.2">
      <c r="A395" s="5">
        <f t="shared" si="69"/>
        <v>343</v>
      </c>
      <c r="B395" s="5" t="str">
        <f t="shared" si="66"/>
        <v>CO 372257,</v>
      </c>
      <c r="C395" s="5" t="str">
        <f t="shared" si="67"/>
        <v>GCN: CT03940</v>
      </c>
      <c r="D395" s="5" t="str">
        <f t="shared" si="68"/>
        <v>25/06/2018.</v>
      </c>
      <c r="E395" s="5" t="s">
        <v>10</v>
      </c>
      <c r="F395" s="5" t="s">
        <v>1247</v>
      </c>
      <c r="G395" s="5" t="s">
        <v>11</v>
      </c>
      <c r="H395" s="5">
        <v>105.1</v>
      </c>
      <c r="I395" s="5">
        <v>105.1</v>
      </c>
      <c r="J395" s="5" t="s">
        <v>1248</v>
      </c>
      <c r="K395" s="6" t="s">
        <v>1248</v>
      </c>
      <c r="L395" s="14"/>
      <c r="M395" s="15" t="s">
        <v>1249</v>
      </c>
      <c r="N395" s="8">
        <f t="shared" si="70"/>
        <v>0</v>
      </c>
      <c r="O395" s="16"/>
    </row>
    <row r="396" spans="1:15" s="17" customFormat="1" ht="12.75" x14ac:dyDescent="0.2">
      <c r="A396" s="5">
        <f t="shared" si="69"/>
        <v>344</v>
      </c>
      <c r="B396" s="5" t="str">
        <f t="shared" si="66"/>
        <v>CO 372258,</v>
      </c>
      <c r="C396" s="5" t="str">
        <f t="shared" si="67"/>
        <v>GCN: CT03941</v>
      </c>
      <c r="D396" s="5" t="str">
        <f t="shared" si="68"/>
        <v>25/06/2018.</v>
      </c>
      <c r="E396" s="5" t="s">
        <v>10</v>
      </c>
      <c r="F396" s="5" t="s">
        <v>1250</v>
      </c>
      <c r="G396" s="5" t="s">
        <v>11</v>
      </c>
      <c r="H396" s="5">
        <v>105.6</v>
      </c>
      <c r="I396" s="5">
        <v>105.6</v>
      </c>
      <c r="J396" s="5" t="s">
        <v>1251</v>
      </c>
      <c r="K396" s="6" t="s">
        <v>1251</v>
      </c>
      <c r="L396" s="14"/>
      <c r="M396" s="15" t="s">
        <v>1252</v>
      </c>
      <c r="N396" s="8">
        <f t="shared" si="70"/>
        <v>0</v>
      </c>
      <c r="O396" s="16"/>
    </row>
    <row r="397" spans="1:15" s="17" customFormat="1" ht="12.75" x14ac:dyDescent="0.2">
      <c r="A397" s="5">
        <f t="shared" si="69"/>
        <v>345</v>
      </c>
      <c r="B397" s="5" t="str">
        <f t="shared" si="66"/>
        <v>CO 372259,</v>
      </c>
      <c r="C397" s="5" t="str">
        <f t="shared" si="67"/>
        <v>GCN: CT03942</v>
      </c>
      <c r="D397" s="5" t="str">
        <f t="shared" si="68"/>
        <v>25/06/2018.</v>
      </c>
      <c r="E397" s="5" t="s">
        <v>10</v>
      </c>
      <c r="F397" s="5" t="s">
        <v>1253</v>
      </c>
      <c r="G397" s="5" t="s">
        <v>11</v>
      </c>
      <c r="H397" s="5">
        <v>108</v>
      </c>
      <c r="I397" s="5" t="s">
        <v>12</v>
      </c>
      <c r="J397" s="5" t="s">
        <v>1254</v>
      </c>
      <c r="K397" s="6" t="s">
        <v>1254</v>
      </c>
      <c r="L397" s="14"/>
      <c r="M397" s="15" t="s">
        <v>1255</v>
      </c>
      <c r="N397" s="8">
        <f t="shared" si="70"/>
        <v>0</v>
      </c>
      <c r="O397" s="16"/>
    </row>
    <row r="398" spans="1:15" s="17" customFormat="1" ht="12.75" x14ac:dyDescent="0.2">
      <c r="A398" s="5">
        <f t="shared" si="69"/>
        <v>346</v>
      </c>
      <c r="B398" s="5" t="str">
        <f t="shared" si="66"/>
        <v>CO 372260,</v>
      </c>
      <c r="C398" s="5" t="str">
        <f t="shared" si="67"/>
        <v>GCN: CT03943</v>
      </c>
      <c r="D398" s="5" t="str">
        <f t="shared" si="68"/>
        <v>25/06/2018.</v>
      </c>
      <c r="E398" s="5" t="s">
        <v>10</v>
      </c>
      <c r="F398" s="5" t="s">
        <v>1256</v>
      </c>
      <c r="G398" s="5" t="s">
        <v>11</v>
      </c>
      <c r="H398" s="5">
        <v>108</v>
      </c>
      <c r="I398" s="5" t="s">
        <v>12</v>
      </c>
      <c r="J398" s="5" t="s">
        <v>1257</v>
      </c>
      <c r="K398" s="6" t="s">
        <v>1257</v>
      </c>
      <c r="L398" s="14"/>
      <c r="M398" s="15" t="s">
        <v>1258</v>
      </c>
      <c r="N398" s="8">
        <f t="shared" si="70"/>
        <v>0</v>
      </c>
      <c r="O398" s="16"/>
    </row>
    <row r="399" spans="1:15" s="17" customFormat="1" ht="12.75" x14ac:dyDescent="0.2">
      <c r="A399" s="5">
        <f t="shared" si="69"/>
        <v>347</v>
      </c>
      <c r="B399" s="5" t="str">
        <f t="shared" si="66"/>
        <v>CO 372261,</v>
      </c>
      <c r="C399" s="5" t="str">
        <f t="shared" si="67"/>
        <v>GCN: CT03944</v>
      </c>
      <c r="D399" s="5" t="str">
        <f t="shared" si="68"/>
        <v>25/06/2018.</v>
      </c>
      <c r="E399" s="5" t="s">
        <v>10</v>
      </c>
      <c r="F399" s="5" t="s">
        <v>1259</v>
      </c>
      <c r="G399" s="5" t="s">
        <v>11</v>
      </c>
      <c r="H399" s="5">
        <v>108</v>
      </c>
      <c r="I399" s="5" t="s">
        <v>12</v>
      </c>
      <c r="J399" s="5" t="s">
        <v>1260</v>
      </c>
      <c r="K399" s="6" t="s">
        <v>1260</v>
      </c>
      <c r="L399" s="14"/>
      <c r="M399" s="15" t="s">
        <v>1261</v>
      </c>
      <c r="N399" s="8">
        <f t="shared" si="70"/>
        <v>0</v>
      </c>
      <c r="O399" s="16"/>
    </row>
    <row r="400" spans="1:15" s="17" customFormat="1" ht="12.75" x14ac:dyDescent="0.2">
      <c r="A400" s="5">
        <f t="shared" si="69"/>
        <v>348</v>
      </c>
      <c r="B400" s="5" t="str">
        <f t="shared" si="66"/>
        <v>CO 372262,</v>
      </c>
      <c r="C400" s="5" t="str">
        <f t="shared" si="67"/>
        <v>GCN: CT03945</v>
      </c>
      <c r="D400" s="5" t="str">
        <f t="shared" si="68"/>
        <v>25/06/2018.</v>
      </c>
      <c r="E400" s="5" t="s">
        <v>10</v>
      </c>
      <c r="F400" s="5" t="s">
        <v>1262</v>
      </c>
      <c r="G400" s="5" t="s">
        <v>11</v>
      </c>
      <c r="H400" s="5">
        <v>108</v>
      </c>
      <c r="I400" s="5" t="s">
        <v>12</v>
      </c>
      <c r="J400" s="5" t="s">
        <v>1263</v>
      </c>
      <c r="K400" s="6" t="s">
        <v>1263</v>
      </c>
      <c r="L400" s="14"/>
      <c r="M400" s="15" t="s">
        <v>1264</v>
      </c>
      <c r="N400" s="8">
        <f t="shared" si="70"/>
        <v>0</v>
      </c>
      <c r="O400" s="16"/>
    </row>
    <row r="401" spans="1:15" s="17" customFormat="1" ht="12.75" x14ac:dyDescent="0.2">
      <c r="A401" s="5">
        <f t="shared" si="69"/>
        <v>349</v>
      </c>
      <c r="B401" s="5" t="str">
        <f t="shared" si="66"/>
        <v>CO 372263,</v>
      </c>
      <c r="C401" s="5" t="str">
        <f t="shared" si="67"/>
        <v>GCN: CT03946</v>
      </c>
      <c r="D401" s="5" t="str">
        <f t="shared" si="68"/>
        <v>25/06/2018.</v>
      </c>
      <c r="E401" s="5" t="s">
        <v>10</v>
      </c>
      <c r="F401" s="5" t="s">
        <v>1265</v>
      </c>
      <c r="G401" s="5" t="s">
        <v>11</v>
      </c>
      <c r="H401" s="5">
        <v>108</v>
      </c>
      <c r="I401" s="5" t="s">
        <v>12</v>
      </c>
      <c r="J401" s="5" t="s">
        <v>1266</v>
      </c>
      <c r="K401" s="6" t="s">
        <v>1266</v>
      </c>
      <c r="L401" s="14"/>
      <c r="M401" s="15" t="s">
        <v>1267</v>
      </c>
      <c r="N401" s="8">
        <f t="shared" si="70"/>
        <v>0</v>
      </c>
      <c r="O401" s="16"/>
    </row>
    <row r="402" spans="1:15" s="17" customFormat="1" ht="12.75" x14ac:dyDescent="0.2">
      <c r="A402" s="5">
        <f t="shared" si="69"/>
        <v>350</v>
      </c>
      <c r="B402" s="5" t="str">
        <f t="shared" si="66"/>
        <v>CO 372264,</v>
      </c>
      <c r="C402" s="5" t="str">
        <f t="shared" si="67"/>
        <v>GCN: CT03947</v>
      </c>
      <c r="D402" s="5" t="str">
        <f t="shared" si="68"/>
        <v>25/06/2018.</v>
      </c>
      <c r="E402" s="5" t="s">
        <v>10</v>
      </c>
      <c r="F402" s="5" t="s">
        <v>1268</v>
      </c>
      <c r="G402" s="5" t="s">
        <v>11</v>
      </c>
      <c r="H402" s="5">
        <v>108</v>
      </c>
      <c r="I402" s="5" t="s">
        <v>12</v>
      </c>
      <c r="J402" s="5" t="s">
        <v>1269</v>
      </c>
      <c r="K402" s="6" t="s">
        <v>1269</v>
      </c>
      <c r="L402" s="14"/>
      <c r="M402" s="15" t="s">
        <v>1270</v>
      </c>
      <c r="N402" s="8">
        <f t="shared" si="70"/>
        <v>0</v>
      </c>
      <c r="O402" s="16"/>
    </row>
    <row r="403" spans="1:15" s="17" customFormat="1" ht="12.75" x14ac:dyDescent="0.2">
      <c r="A403" s="5">
        <f t="shared" si="69"/>
        <v>351</v>
      </c>
      <c r="B403" s="5" t="str">
        <f t="shared" si="66"/>
        <v>CO 372265,</v>
      </c>
      <c r="C403" s="5" t="str">
        <f t="shared" si="67"/>
        <v>GCN: CT03948</v>
      </c>
      <c r="D403" s="5" t="str">
        <f t="shared" si="68"/>
        <v>25/06/2018.</v>
      </c>
      <c r="E403" s="5" t="s">
        <v>10</v>
      </c>
      <c r="F403" s="5" t="s">
        <v>1271</v>
      </c>
      <c r="G403" s="5" t="s">
        <v>11</v>
      </c>
      <c r="H403" s="5">
        <v>108</v>
      </c>
      <c r="I403" s="5" t="s">
        <v>12</v>
      </c>
      <c r="J403" s="5" t="s">
        <v>1272</v>
      </c>
      <c r="K403" s="6" t="s">
        <v>1272</v>
      </c>
      <c r="L403" s="14"/>
      <c r="M403" s="15" t="s">
        <v>1273</v>
      </c>
      <c r="N403" s="8">
        <f t="shared" si="70"/>
        <v>0</v>
      </c>
      <c r="O403" s="16"/>
    </row>
    <row r="404" spans="1:15" s="17" customFormat="1" ht="12.75" x14ac:dyDescent="0.2">
      <c r="A404" s="5">
        <f t="shared" si="69"/>
        <v>352</v>
      </c>
      <c r="B404" s="5" t="str">
        <f t="shared" si="66"/>
        <v>CO 372266,</v>
      </c>
      <c r="C404" s="5" t="str">
        <f t="shared" si="67"/>
        <v>GCN: CT03949</v>
      </c>
      <c r="D404" s="5" t="str">
        <f t="shared" si="68"/>
        <v>25/06/2018.</v>
      </c>
      <c r="E404" s="5" t="s">
        <v>10</v>
      </c>
      <c r="F404" s="5" t="s">
        <v>1274</v>
      </c>
      <c r="G404" s="5" t="s">
        <v>11</v>
      </c>
      <c r="H404" s="5">
        <v>108</v>
      </c>
      <c r="I404" s="5" t="s">
        <v>12</v>
      </c>
      <c r="J404" s="5" t="s">
        <v>1275</v>
      </c>
      <c r="K404" s="6" t="s">
        <v>1275</v>
      </c>
      <c r="L404" s="14"/>
      <c r="M404" s="15" t="s">
        <v>1276</v>
      </c>
      <c r="N404" s="8">
        <f t="shared" si="70"/>
        <v>0</v>
      </c>
      <c r="O404" s="16"/>
    </row>
    <row r="405" spans="1:15" s="17" customFormat="1" ht="12.75" x14ac:dyDescent="0.2">
      <c r="A405" s="5">
        <f t="shared" si="69"/>
        <v>353</v>
      </c>
      <c r="B405" s="5" t="str">
        <f t="shared" si="66"/>
        <v>CO 372267,</v>
      </c>
      <c r="C405" s="5" t="str">
        <f t="shared" si="67"/>
        <v>GCN: CT03950</v>
      </c>
      <c r="D405" s="5" t="str">
        <f t="shared" si="68"/>
        <v>25/06/2018.</v>
      </c>
      <c r="E405" s="5" t="s">
        <v>10</v>
      </c>
      <c r="F405" s="5" t="s">
        <v>1277</v>
      </c>
      <c r="G405" s="5" t="s">
        <v>11</v>
      </c>
      <c r="H405" s="5">
        <v>108</v>
      </c>
      <c r="I405" s="5" t="s">
        <v>12</v>
      </c>
      <c r="J405" s="5" t="s">
        <v>1278</v>
      </c>
      <c r="K405" s="6" t="s">
        <v>1278</v>
      </c>
      <c r="L405" s="14"/>
      <c r="M405" s="15" t="s">
        <v>1279</v>
      </c>
      <c r="N405" s="8">
        <f t="shared" si="70"/>
        <v>0</v>
      </c>
      <c r="O405" s="16"/>
    </row>
    <row r="406" spans="1:15" s="17" customFormat="1" ht="12.75" x14ac:dyDescent="0.2">
      <c r="A406" s="5">
        <f t="shared" si="69"/>
        <v>354</v>
      </c>
      <c r="B406" s="5" t="str">
        <f t="shared" si="66"/>
        <v>CO 372268,</v>
      </c>
      <c r="C406" s="5" t="str">
        <f t="shared" si="67"/>
        <v>GCN: CT03951</v>
      </c>
      <c r="D406" s="5" t="str">
        <f t="shared" si="68"/>
        <v>25/06/2018.</v>
      </c>
      <c r="E406" s="5" t="s">
        <v>10</v>
      </c>
      <c r="F406" s="5" t="s">
        <v>1280</v>
      </c>
      <c r="G406" s="5" t="s">
        <v>11</v>
      </c>
      <c r="H406" s="5">
        <v>120</v>
      </c>
      <c r="I406" s="5" t="s">
        <v>59</v>
      </c>
      <c r="J406" s="5" t="s">
        <v>1281</v>
      </c>
      <c r="K406" s="6" t="s">
        <v>1281</v>
      </c>
      <c r="L406" s="14"/>
      <c r="M406" s="15" t="s">
        <v>1282</v>
      </c>
      <c r="N406" s="8">
        <f t="shared" si="70"/>
        <v>0</v>
      </c>
      <c r="O406" s="16"/>
    </row>
    <row r="407" spans="1:15" s="17" customFormat="1" ht="12.75" x14ac:dyDescent="0.2">
      <c r="A407" s="42">
        <f t="shared" si="69"/>
        <v>355</v>
      </c>
      <c r="B407" s="42" t="str">
        <f t="shared" si="66"/>
        <v>CO 372269,</v>
      </c>
      <c r="C407" s="42" t="str">
        <f t="shared" si="67"/>
        <v>GCN: CT03952</v>
      </c>
      <c r="D407" s="42" t="str">
        <f t="shared" si="68"/>
        <v>25/06/2018.</v>
      </c>
      <c r="E407" s="42" t="s">
        <v>10</v>
      </c>
      <c r="F407" s="42" t="s">
        <v>1283</v>
      </c>
      <c r="G407" s="42" t="s">
        <v>11</v>
      </c>
      <c r="H407" s="42">
        <v>175.5</v>
      </c>
      <c r="I407" s="42">
        <v>175.5</v>
      </c>
      <c r="J407" s="42" t="s">
        <v>1284</v>
      </c>
      <c r="K407" s="46" t="s">
        <v>1284</v>
      </c>
      <c r="L407" s="43"/>
      <c r="M407" s="15" t="s">
        <v>1285</v>
      </c>
      <c r="N407" s="8">
        <f t="shared" si="70"/>
        <v>0</v>
      </c>
      <c r="O407" s="16"/>
    </row>
    <row r="408" spans="1:15" x14ac:dyDescent="0.25">
      <c r="A408" s="127" t="s">
        <v>1286</v>
      </c>
      <c r="B408" s="127"/>
      <c r="C408" s="127"/>
      <c r="D408" s="127"/>
      <c r="E408" s="127"/>
      <c r="F408" s="127"/>
      <c r="G408" s="127"/>
      <c r="H408" s="39">
        <f>SUM(H379:H407)</f>
        <v>3303</v>
      </c>
      <c r="I408" s="40" t="e">
        <f>#REF!</f>
        <v>#REF!</v>
      </c>
      <c r="J408" s="41"/>
      <c r="K408" s="41"/>
      <c r="L408" s="41"/>
      <c r="M408" s="1"/>
      <c r="N408" s="8" t="e">
        <f t="shared" si="70"/>
        <v>#REF!</v>
      </c>
    </row>
    <row r="409" spans="1:15" ht="15.75" x14ac:dyDescent="0.25">
      <c r="A409" s="124" t="s">
        <v>1287</v>
      </c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4"/>
      <c r="M409" s="1"/>
      <c r="N409" s="8">
        <f t="shared" si="70"/>
        <v>0</v>
      </c>
    </row>
    <row r="410" spans="1:15" s="25" customFormat="1" x14ac:dyDescent="0.25">
      <c r="A410" s="5">
        <f>A407+1</f>
        <v>356</v>
      </c>
      <c r="B410" s="5" t="str">
        <f t="shared" ref="B410:B422" si="71">MID(M410,78,10)</f>
        <v xml:space="preserve"> CN 461195</v>
      </c>
      <c r="C410" s="5" t="str">
        <f t="shared" ref="C410:C422" si="72">MID(M410,103,13)</f>
        <v xml:space="preserve"> GCN: CT03386</v>
      </c>
      <c r="D410" s="5" t="str">
        <f t="shared" ref="D410:D422" si="73">MID(M410,145,11)</f>
        <v xml:space="preserve"> 01/06/2018</v>
      </c>
      <c r="E410" s="5" t="s">
        <v>1288</v>
      </c>
      <c r="F410" s="5" t="s">
        <v>215</v>
      </c>
      <c r="G410" s="5" t="s">
        <v>1289</v>
      </c>
      <c r="H410" s="5">
        <v>181</v>
      </c>
      <c r="I410" s="5" t="s">
        <v>416</v>
      </c>
      <c r="J410" s="5" t="s">
        <v>1290</v>
      </c>
      <c r="K410" s="5" t="s">
        <v>1290</v>
      </c>
      <c r="L410" s="13"/>
      <c r="M410" s="24" t="s">
        <v>1291</v>
      </c>
      <c r="N410" s="8">
        <f t="shared" si="70"/>
        <v>0</v>
      </c>
      <c r="O410" s="16"/>
    </row>
    <row r="411" spans="1:15" s="25" customFormat="1" x14ac:dyDescent="0.25">
      <c r="A411" s="5">
        <f t="shared" ref="A411:A422" si="74">A410+1</f>
        <v>357</v>
      </c>
      <c r="B411" s="5" t="str">
        <f t="shared" si="71"/>
        <v xml:space="preserve"> CN 461196</v>
      </c>
      <c r="C411" s="5" t="str">
        <f t="shared" si="72"/>
        <v xml:space="preserve"> GCN: CT03387</v>
      </c>
      <c r="D411" s="5" t="str">
        <f t="shared" si="73"/>
        <v xml:space="preserve"> 01/06/2018</v>
      </c>
      <c r="E411" s="5" t="s">
        <v>1288</v>
      </c>
      <c r="F411" s="5" t="s">
        <v>218</v>
      </c>
      <c r="G411" s="5" t="s">
        <v>1289</v>
      </c>
      <c r="H411" s="5">
        <v>120</v>
      </c>
      <c r="I411" s="5" t="s">
        <v>59</v>
      </c>
      <c r="J411" s="5" t="s">
        <v>1292</v>
      </c>
      <c r="K411" s="5" t="s">
        <v>1292</v>
      </c>
      <c r="L411" s="13"/>
      <c r="M411" s="24" t="s">
        <v>1293</v>
      </c>
      <c r="N411" s="8">
        <f t="shared" si="70"/>
        <v>0</v>
      </c>
      <c r="O411" s="16"/>
    </row>
    <row r="412" spans="1:15" s="25" customFormat="1" x14ac:dyDescent="0.25">
      <c r="A412" s="5">
        <f t="shared" si="74"/>
        <v>358</v>
      </c>
      <c r="B412" s="5" t="str">
        <f t="shared" si="71"/>
        <v xml:space="preserve"> CN 461197</v>
      </c>
      <c r="C412" s="5" t="str">
        <f t="shared" si="72"/>
        <v xml:space="preserve"> GCN: CT03388</v>
      </c>
      <c r="D412" s="5" t="str">
        <f t="shared" si="73"/>
        <v xml:space="preserve"> 01/06/2018</v>
      </c>
      <c r="E412" s="5" t="s">
        <v>1288</v>
      </c>
      <c r="F412" s="5" t="s">
        <v>221</v>
      </c>
      <c r="G412" s="5" t="s">
        <v>1289</v>
      </c>
      <c r="H412" s="5">
        <v>120</v>
      </c>
      <c r="I412" s="5" t="s">
        <v>59</v>
      </c>
      <c r="J412" s="5" t="s">
        <v>1294</v>
      </c>
      <c r="K412" s="5" t="s">
        <v>1294</v>
      </c>
      <c r="L412" s="13"/>
      <c r="M412" s="24" t="s">
        <v>1295</v>
      </c>
      <c r="N412" s="8">
        <f t="shared" si="70"/>
        <v>0</v>
      </c>
      <c r="O412" s="16"/>
    </row>
    <row r="413" spans="1:15" s="25" customFormat="1" x14ac:dyDescent="0.25">
      <c r="A413" s="5">
        <f t="shared" si="74"/>
        <v>359</v>
      </c>
      <c r="B413" s="5" t="str">
        <f t="shared" si="71"/>
        <v xml:space="preserve"> CN 461198</v>
      </c>
      <c r="C413" s="5" t="str">
        <f t="shared" si="72"/>
        <v xml:space="preserve"> GCN: CT03389</v>
      </c>
      <c r="D413" s="5" t="str">
        <f t="shared" si="73"/>
        <v xml:space="preserve"> 01/06/2018</v>
      </c>
      <c r="E413" s="5" t="s">
        <v>1288</v>
      </c>
      <c r="F413" s="5" t="s">
        <v>224</v>
      </c>
      <c r="G413" s="5" t="s">
        <v>1289</v>
      </c>
      <c r="H413" s="5">
        <v>120</v>
      </c>
      <c r="I413" s="5" t="s">
        <v>59</v>
      </c>
      <c r="J413" s="5" t="s">
        <v>1296</v>
      </c>
      <c r="K413" s="5" t="s">
        <v>1296</v>
      </c>
      <c r="L413" s="13"/>
      <c r="M413" s="24" t="s">
        <v>1297</v>
      </c>
      <c r="N413" s="8">
        <f t="shared" si="70"/>
        <v>0</v>
      </c>
      <c r="O413" s="16"/>
    </row>
    <row r="414" spans="1:15" s="25" customFormat="1" x14ac:dyDescent="0.25">
      <c r="A414" s="5">
        <f t="shared" si="74"/>
        <v>360</v>
      </c>
      <c r="B414" s="5" t="str">
        <f t="shared" si="71"/>
        <v xml:space="preserve"> CN 461199</v>
      </c>
      <c r="C414" s="5" t="str">
        <f t="shared" si="72"/>
        <v xml:space="preserve"> GCN: CT03390</v>
      </c>
      <c r="D414" s="5" t="str">
        <f t="shared" si="73"/>
        <v xml:space="preserve"> 01/06/2018</v>
      </c>
      <c r="E414" s="5" t="s">
        <v>1288</v>
      </c>
      <c r="F414" s="5" t="s">
        <v>227</v>
      </c>
      <c r="G414" s="5" t="s">
        <v>1289</v>
      </c>
      <c r="H414" s="5">
        <v>120</v>
      </c>
      <c r="I414" s="5" t="s">
        <v>59</v>
      </c>
      <c r="J414" s="5" t="s">
        <v>1298</v>
      </c>
      <c r="K414" s="5" t="s">
        <v>1298</v>
      </c>
      <c r="L414" s="13"/>
      <c r="M414" s="24" t="s">
        <v>1299</v>
      </c>
      <c r="N414" s="8">
        <f t="shared" si="70"/>
        <v>0</v>
      </c>
      <c r="O414" s="16"/>
    </row>
    <row r="415" spans="1:15" s="25" customFormat="1" x14ac:dyDescent="0.25">
      <c r="A415" s="5">
        <f t="shared" si="74"/>
        <v>361</v>
      </c>
      <c r="B415" s="5" t="str">
        <f t="shared" si="71"/>
        <v xml:space="preserve"> CN 461200</v>
      </c>
      <c r="C415" s="5" t="str">
        <f t="shared" si="72"/>
        <v xml:space="preserve"> GCN: CT03391</v>
      </c>
      <c r="D415" s="5" t="str">
        <f t="shared" si="73"/>
        <v xml:space="preserve"> 01/06/2018</v>
      </c>
      <c r="E415" s="5" t="s">
        <v>1288</v>
      </c>
      <c r="F415" s="5" t="s">
        <v>230</v>
      </c>
      <c r="G415" s="5" t="s">
        <v>1289</v>
      </c>
      <c r="H415" s="5">
        <v>120</v>
      </c>
      <c r="I415" s="5" t="s">
        <v>59</v>
      </c>
      <c r="J415" s="5" t="s">
        <v>1300</v>
      </c>
      <c r="K415" s="5" t="s">
        <v>1300</v>
      </c>
      <c r="L415" s="13"/>
      <c r="M415" s="24" t="s">
        <v>1301</v>
      </c>
      <c r="N415" s="8">
        <f t="shared" si="70"/>
        <v>0</v>
      </c>
      <c r="O415" s="16"/>
    </row>
    <row r="416" spans="1:15" s="25" customFormat="1" x14ac:dyDescent="0.25">
      <c r="A416" s="5">
        <f t="shared" si="74"/>
        <v>362</v>
      </c>
      <c r="B416" s="5" t="str">
        <f t="shared" si="71"/>
        <v xml:space="preserve"> CN 461201</v>
      </c>
      <c r="C416" s="5" t="str">
        <f t="shared" si="72"/>
        <v xml:space="preserve"> GCN: CT03392</v>
      </c>
      <c r="D416" s="5" t="str">
        <f t="shared" si="73"/>
        <v xml:space="preserve"> 01/06/2018</v>
      </c>
      <c r="E416" s="5" t="s">
        <v>1288</v>
      </c>
      <c r="F416" s="5" t="s">
        <v>233</v>
      </c>
      <c r="G416" s="5" t="s">
        <v>1289</v>
      </c>
      <c r="H416" s="5">
        <v>120</v>
      </c>
      <c r="I416" s="5" t="s">
        <v>59</v>
      </c>
      <c r="J416" s="5" t="s">
        <v>1302</v>
      </c>
      <c r="K416" s="5" t="s">
        <v>1302</v>
      </c>
      <c r="L416" s="13"/>
      <c r="M416" s="24" t="s">
        <v>1303</v>
      </c>
      <c r="N416" s="8">
        <f t="shared" si="70"/>
        <v>0</v>
      </c>
      <c r="O416" s="16"/>
    </row>
    <row r="417" spans="1:15" s="25" customFormat="1" x14ac:dyDescent="0.25">
      <c r="A417" s="5">
        <f t="shared" si="74"/>
        <v>363</v>
      </c>
      <c r="B417" s="5" t="str">
        <f t="shared" si="71"/>
        <v xml:space="preserve"> CN 461202</v>
      </c>
      <c r="C417" s="5" t="str">
        <f t="shared" si="72"/>
        <v xml:space="preserve"> GCN: CT03393</v>
      </c>
      <c r="D417" s="5" t="str">
        <f t="shared" si="73"/>
        <v xml:space="preserve"> 01/06/2018</v>
      </c>
      <c r="E417" s="5" t="s">
        <v>1288</v>
      </c>
      <c r="F417" s="5" t="s">
        <v>236</v>
      </c>
      <c r="G417" s="5" t="s">
        <v>1289</v>
      </c>
      <c r="H417" s="5">
        <v>120</v>
      </c>
      <c r="I417" s="5" t="s">
        <v>59</v>
      </c>
      <c r="J417" s="5" t="s">
        <v>1304</v>
      </c>
      <c r="K417" s="5" t="s">
        <v>1304</v>
      </c>
      <c r="L417" s="13"/>
      <c r="M417" s="24" t="s">
        <v>1305</v>
      </c>
      <c r="N417" s="8">
        <f t="shared" si="70"/>
        <v>0</v>
      </c>
      <c r="O417" s="16"/>
    </row>
    <row r="418" spans="1:15" s="25" customFormat="1" x14ac:dyDescent="0.25">
      <c r="A418" s="5">
        <f t="shared" si="74"/>
        <v>364</v>
      </c>
      <c r="B418" s="5" t="str">
        <f t="shared" si="71"/>
        <v xml:space="preserve"> CN 461203</v>
      </c>
      <c r="C418" s="5" t="str">
        <f t="shared" si="72"/>
        <v xml:space="preserve"> GCN: CT03394</v>
      </c>
      <c r="D418" s="5" t="str">
        <f t="shared" si="73"/>
        <v xml:space="preserve"> 01/06/2018</v>
      </c>
      <c r="E418" s="5" t="s">
        <v>1288</v>
      </c>
      <c r="F418" s="5" t="s">
        <v>239</v>
      </c>
      <c r="G418" s="5" t="s">
        <v>1289</v>
      </c>
      <c r="H418" s="5">
        <v>120</v>
      </c>
      <c r="I418" s="5" t="s">
        <v>59</v>
      </c>
      <c r="J418" s="5" t="s">
        <v>1306</v>
      </c>
      <c r="K418" s="5" t="s">
        <v>1306</v>
      </c>
      <c r="L418" s="13"/>
      <c r="M418" s="24" t="s">
        <v>1307</v>
      </c>
      <c r="N418" s="8">
        <f t="shared" si="70"/>
        <v>0</v>
      </c>
      <c r="O418" s="16"/>
    </row>
    <row r="419" spans="1:15" s="25" customFormat="1" x14ac:dyDescent="0.25">
      <c r="A419" s="5">
        <f t="shared" si="74"/>
        <v>365</v>
      </c>
      <c r="B419" s="5" t="str">
        <f t="shared" si="71"/>
        <v xml:space="preserve"> CN 461204</v>
      </c>
      <c r="C419" s="5" t="str">
        <f t="shared" si="72"/>
        <v xml:space="preserve"> GCN: CT03395</v>
      </c>
      <c r="D419" s="5" t="str">
        <f t="shared" si="73"/>
        <v xml:space="preserve"> 01/06/2018</v>
      </c>
      <c r="E419" s="5" t="s">
        <v>1288</v>
      </c>
      <c r="F419" s="5" t="s">
        <v>242</v>
      </c>
      <c r="G419" s="5" t="s">
        <v>1289</v>
      </c>
      <c r="H419" s="5">
        <v>120</v>
      </c>
      <c r="I419" s="5" t="s">
        <v>59</v>
      </c>
      <c r="J419" s="5" t="s">
        <v>1308</v>
      </c>
      <c r="K419" s="5" t="s">
        <v>1308</v>
      </c>
      <c r="L419" s="13"/>
      <c r="M419" s="24" t="s">
        <v>1309</v>
      </c>
      <c r="N419" s="8">
        <f t="shared" si="70"/>
        <v>0</v>
      </c>
      <c r="O419" s="16"/>
    </row>
    <row r="420" spans="1:15" s="25" customFormat="1" x14ac:dyDescent="0.25">
      <c r="A420" s="5">
        <f t="shared" si="74"/>
        <v>366</v>
      </c>
      <c r="B420" s="5" t="str">
        <f t="shared" si="71"/>
        <v xml:space="preserve"> CN 461205</v>
      </c>
      <c r="C420" s="5" t="str">
        <f t="shared" si="72"/>
        <v xml:space="preserve"> GCN: CT03396</v>
      </c>
      <c r="D420" s="5" t="str">
        <f t="shared" si="73"/>
        <v xml:space="preserve"> 01/06/2018</v>
      </c>
      <c r="E420" s="5" t="s">
        <v>1288</v>
      </c>
      <c r="F420" s="5" t="s">
        <v>245</v>
      </c>
      <c r="G420" s="5" t="s">
        <v>1289</v>
      </c>
      <c r="H420" s="5">
        <v>120</v>
      </c>
      <c r="I420" s="5" t="s">
        <v>59</v>
      </c>
      <c r="J420" s="5" t="s">
        <v>1310</v>
      </c>
      <c r="K420" s="5" t="s">
        <v>1310</v>
      </c>
      <c r="L420" s="13"/>
      <c r="M420" s="24" t="s">
        <v>1311</v>
      </c>
      <c r="N420" s="8">
        <f t="shared" si="70"/>
        <v>0</v>
      </c>
      <c r="O420" s="16"/>
    </row>
    <row r="421" spans="1:15" s="25" customFormat="1" x14ac:dyDescent="0.25">
      <c r="A421" s="5">
        <f t="shared" si="74"/>
        <v>367</v>
      </c>
      <c r="B421" s="5" t="str">
        <f t="shared" si="71"/>
        <v xml:space="preserve"> CN 461206</v>
      </c>
      <c r="C421" s="5" t="str">
        <f t="shared" si="72"/>
        <v xml:space="preserve"> GCN: CT03397</v>
      </c>
      <c r="D421" s="5" t="str">
        <f t="shared" si="73"/>
        <v xml:space="preserve"> 01/06/2018</v>
      </c>
      <c r="E421" s="5" t="s">
        <v>1288</v>
      </c>
      <c r="F421" s="5" t="s">
        <v>248</v>
      </c>
      <c r="G421" s="5" t="s">
        <v>1289</v>
      </c>
      <c r="H421" s="5">
        <v>120</v>
      </c>
      <c r="I421" s="5" t="s">
        <v>59</v>
      </c>
      <c r="J421" s="5" t="s">
        <v>1312</v>
      </c>
      <c r="K421" s="5" t="s">
        <v>1312</v>
      </c>
      <c r="L421" s="13"/>
      <c r="M421" s="24" t="s">
        <v>1313</v>
      </c>
      <c r="N421" s="8">
        <f t="shared" si="70"/>
        <v>0</v>
      </c>
      <c r="O421" s="16"/>
    </row>
    <row r="422" spans="1:15" s="25" customFormat="1" x14ac:dyDescent="0.25">
      <c r="A422" s="5">
        <f t="shared" si="74"/>
        <v>368</v>
      </c>
      <c r="B422" s="5" t="str">
        <f t="shared" si="71"/>
        <v xml:space="preserve"> CN 461207</v>
      </c>
      <c r="C422" s="5" t="str">
        <f t="shared" si="72"/>
        <v xml:space="preserve"> GCN: CT03398</v>
      </c>
      <c r="D422" s="5" t="str">
        <f t="shared" si="73"/>
        <v xml:space="preserve"> 01/06/2018</v>
      </c>
      <c r="E422" s="5" t="s">
        <v>1288</v>
      </c>
      <c r="F422" s="5" t="s">
        <v>251</v>
      </c>
      <c r="G422" s="5" t="s">
        <v>1289</v>
      </c>
      <c r="H422" s="5">
        <v>171</v>
      </c>
      <c r="I422" s="5" t="s">
        <v>545</v>
      </c>
      <c r="J422" s="5" t="s">
        <v>1314</v>
      </c>
      <c r="K422" s="5" t="s">
        <v>1314</v>
      </c>
      <c r="L422" s="13"/>
      <c r="M422" s="24" t="s">
        <v>1315</v>
      </c>
      <c r="N422" s="8">
        <f t="shared" si="70"/>
        <v>0</v>
      </c>
      <c r="O422" s="16"/>
    </row>
    <row r="423" spans="1:15" x14ac:dyDescent="0.25">
      <c r="A423" s="122" t="s">
        <v>1316</v>
      </c>
      <c r="B423" s="122"/>
      <c r="C423" s="122"/>
      <c r="D423" s="122"/>
      <c r="E423" s="122"/>
      <c r="F423" s="122"/>
      <c r="G423" s="122"/>
      <c r="H423" s="20">
        <f>SUM(H410:H422)</f>
        <v>1672</v>
      </c>
      <c r="I423" s="11" t="e">
        <f>#REF!</f>
        <v>#REF!</v>
      </c>
      <c r="J423" s="12"/>
      <c r="K423" s="12"/>
      <c r="L423" s="12"/>
      <c r="M423" s="1"/>
      <c r="N423" s="8" t="e">
        <f t="shared" si="70"/>
        <v>#REF!</v>
      </c>
    </row>
    <row r="424" spans="1:15" ht="15.75" x14ac:dyDescent="0.25">
      <c r="A424" s="124" t="s">
        <v>1317</v>
      </c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4"/>
      <c r="M424" s="1"/>
      <c r="N424" s="8">
        <f t="shared" si="70"/>
        <v>0</v>
      </c>
    </row>
    <row r="425" spans="1:15" s="25" customFormat="1" x14ac:dyDescent="0.25">
      <c r="A425" s="5">
        <f>A422+1</f>
        <v>369</v>
      </c>
      <c r="B425" s="5" t="str">
        <f t="shared" ref="B425:B431" si="75">MID(M425,78,10)</f>
        <v xml:space="preserve"> CN 461208</v>
      </c>
      <c r="C425" s="5" t="str">
        <f t="shared" ref="C425:C431" si="76">MID(M425,103,13)</f>
        <v xml:space="preserve"> GCN: CT03399</v>
      </c>
      <c r="D425" s="5" t="str">
        <f t="shared" ref="D425:D431" si="77">MID(M425,145,11)</f>
        <v xml:space="preserve"> 01/06/2018</v>
      </c>
      <c r="E425" s="5" t="s">
        <v>1288</v>
      </c>
      <c r="F425" s="5" t="s">
        <v>254</v>
      </c>
      <c r="G425" s="5" t="s">
        <v>1289</v>
      </c>
      <c r="H425" s="5">
        <v>131</v>
      </c>
      <c r="I425" s="5" t="s">
        <v>361</v>
      </c>
      <c r="J425" s="5" t="s">
        <v>1318</v>
      </c>
      <c r="K425" s="5" t="s">
        <v>1318</v>
      </c>
      <c r="L425" s="13"/>
      <c r="M425" s="24" t="s">
        <v>1319</v>
      </c>
      <c r="N425" s="8">
        <f t="shared" si="70"/>
        <v>0</v>
      </c>
      <c r="O425" s="16"/>
    </row>
    <row r="426" spans="1:15" s="25" customFormat="1" x14ac:dyDescent="0.25">
      <c r="A426" s="5">
        <f t="shared" ref="A426:A430" si="78">A425+1</f>
        <v>370</v>
      </c>
      <c r="B426" s="5" t="str">
        <f t="shared" si="75"/>
        <v xml:space="preserve"> CN 461209</v>
      </c>
      <c r="C426" s="5" t="str">
        <f t="shared" si="76"/>
        <v xml:space="preserve"> GCN: CT03400</v>
      </c>
      <c r="D426" s="5" t="str">
        <f t="shared" si="77"/>
        <v xml:space="preserve"> 01/06/2018</v>
      </c>
      <c r="E426" s="5" t="s">
        <v>1288</v>
      </c>
      <c r="F426" s="5" t="s">
        <v>257</v>
      </c>
      <c r="G426" s="5" t="s">
        <v>1289</v>
      </c>
      <c r="H426" s="5">
        <v>120</v>
      </c>
      <c r="I426" s="5" t="s">
        <v>59</v>
      </c>
      <c r="J426" s="5" t="s">
        <v>1320</v>
      </c>
      <c r="K426" s="5" t="s">
        <v>1320</v>
      </c>
      <c r="L426" s="13"/>
      <c r="M426" s="24" t="s">
        <v>1321</v>
      </c>
      <c r="N426" s="8">
        <f t="shared" si="70"/>
        <v>0</v>
      </c>
      <c r="O426" s="16"/>
    </row>
    <row r="427" spans="1:15" s="25" customFormat="1" x14ac:dyDescent="0.25">
      <c r="A427" s="5">
        <f t="shared" si="78"/>
        <v>371</v>
      </c>
      <c r="B427" s="5" t="str">
        <f t="shared" si="75"/>
        <v xml:space="preserve"> CN 461210</v>
      </c>
      <c r="C427" s="5" t="str">
        <f t="shared" si="76"/>
        <v xml:space="preserve"> GCN: CT03401</v>
      </c>
      <c r="D427" s="5" t="str">
        <f t="shared" si="77"/>
        <v xml:space="preserve"> 01/06/2018</v>
      </c>
      <c r="E427" s="5" t="s">
        <v>1288</v>
      </c>
      <c r="F427" s="5" t="s">
        <v>260</v>
      </c>
      <c r="G427" s="5" t="s">
        <v>1289</v>
      </c>
      <c r="H427" s="5">
        <v>120</v>
      </c>
      <c r="I427" s="5" t="s">
        <v>59</v>
      </c>
      <c r="J427" s="5" t="s">
        <v>1322</v>
      </c>
      <c r="K427" s="5" t="s">
        <v>1322</v>
      </c>
      <c r="L427" s="13"/>
      <c r="M427" s="24" t="s">
        <v>1323</v>
      </c>
      <c r="N427" s="8">
        <f t="shared" si="70"/>
        <v>0</v>
      </c>
      <c r="O427" s="16"/>
    </row>
    <row r="428" spans="1:15" s="25" customFormat="1" x14ac:dyDescent="0.25">
      <c r="A428" s="5">
        <f t="shared" si="78"/>
        <v>372</v>
      </c>
      <c r="B428" s="5" t="str">
        <f t="shared" si="75"/>
        <v xml:space="preserve"> CN 461211</v>
      </c>
      <c r="C428" s="5" t="str">
        <f t="shared" si="76"/>
        <v xml:space="preserve"> GCN: CT03402</v>
      </c>
      <c r="D428" s="5" t="str">
        <f t="shared" si="77"/>
        <v xml:space="preserve"> 01/06/2018</v>
      </c>
      <c r="E428" s="5" t="s">
        <v>1288</v>
      </c>
      <c r="F428" s="5" t="s">
        <v>263</v>
      </c>
      <c r="G428" s="5" t="s">
        <v>1289</v>
      </c>
      <c r="H428" s="5">
        <v>120</v>
      </c>
      <c r="I428" s="5" t="s">
        <v>59</v>
      </c>
      <c r="J428" s="5" t="s">
        <v>1324</v>
      </c>
      <c r="K428" s="5" t="s">
        <v>1324</v>
      </c>
      <c r="L428" s="13"/>
      <c r="M428" s="24" t="s">
        <v>1325</v>
      </c>
      <c r="N428" s="8">
        <f t="shared" si="70"/>
        <v>0</v>
      </c>
      <c r="O428" s="16"/>
    </row>
    <row r="429" spans="1:15" s="25" customFormat="1" x14ac:dyDescent="0.25">
      <c r="A429" s="5">
        <f t="shared" si="78"/>
        <v>373</v>
      </c>
      <c r="B429" s="5" t="str">
        <f t="shared" si="75"/>
        <v xml:space="preserve"> CN 461212</v>
      </c>
      <c r="C429" s="5" t="str">
        <f t="shared" si="76"/>
        <v xml:space="preserve"> GCN: CT03403</v>
      </c>
      <c r="D429" s="5" t="str">
        <f t="shared" si="77"/>
        <v xml:space="preserve"> 01/06/2018</v>
      </c>
      <c r="E429" s="5" t="s">
        <v>1288</v>
      </c>
      <c r="F429" s="5" t="s">
        <v>266</v>
      </c>
      <c r="G429" s="5" t="s">
        <v>1289</v>
      </c>
      <c r="H429" s="5">
        <v>120</v>
      </c>
      <c r="I429" s="5" t="s">
        <v>59</v>
      </c>
      <c r="J429" s="5" t="s">
        <v>1326</v>
      </c>
      <c r="K429" s="5" t="s">
        <v>1326</v>
      </c>
      <c r="L429" s="13"/>
      <c r="M429" s="24" t="s">
        <v>1327</v>
      </c>
      <c r="N429" s="8">
        <f t="shared" si="70"/>
        <v>0</v>
      </c>
      <c r="O429" s="16"/>
    </row>
    <row r="430" spans="1:15" s="25" customFormat="1" x14ac:dyDescent="0.25">
      <c r="A430" s="5">
        <f t="shared" si="78"/>
        <v>374</v>
      </c>
      <c r="B430" s="5" t="str">
        <f t="shared" si="75"/>
        <v xml:space="preserve"> CN 461213</v>
      </c>
      <c r="C430" s="5" t="str">
        <f t="shared" si="76"/>
        <v xml:space="preserve"> GCN: CT03404</v>
      </c>
      <c r="D430" s="5" t="str">
        <f t="shared" si="77"/>
        <v xml:space="preserve"> 01/06/2018</v>
      </c>
      <c r="E430" s="5" t="s">
        <v>1288</v>
      </c>
      <c r="F430" s="5" t="s">
        <v>269</v>
      </c>
      <c r="G430" s="5" t="s">
        <v>1289</v>
      </c>
      <c r="H430" s="5">
        <v>120</v>
      </c>
      <c r="I430" s="5" t="s">
        <v>59</v>
      </c>
      <c r="J430" s="5" t="s">
        <v>1328</v>
      </c>
      <c r="K430" s="5" t="s">
        <v>1328</v>
      </c>
      <c r="L430" s="13"/>
      <c r="M430" s="24" t="s">
        <v>1329</v>
      </c>
      <c r="N430" s="8">
        <f t="shared" si="70"/>
        <v>0</v>
      </c>
      <c r="O430" s="16"/>
    </row>
    <row r="431" spans="1:15" s="25" customFormat="1" x14ac:dyDescent="0.25">
      <c r="A431" s="5">
        <f>A430+1</f>
        <v>375</v>
      </c>
      <c r="B431" s="5" t="str">
        <f t="shared" si="75"/>
        <v xml:space="preserve"> CN 461215</v>
      </c>
      <c r="C431" s="5" t="str">
        <f t="shared" si="76"/>
        <v xml:space="preserve"> GCN: CT03406</v>
      </c>
      <c r="D431" s="5" t="str">
        <f t="shared" si="77"/>
        <v xml:space="preserve"> 01/06/2018</v>
      </c>
      <c r="E431" s="5" t="s">
        <v>1288</v>
      </c>
      <c r="F431" s="5" t="s">
        <v>275</v>
      </c>
      <c r="G431" s="5" t="s">
        <v>1289</v>
      </c>
      <c r="H431" s="5">
        <v>147.80000000000001</v>
      </c>
      <c r="I431" s="5" t="s">
        <v>1332</v>
      </c>
      <c r="J431" s="5" t="s">
        <v>1333</v>
      </c>
      <c r="K431" s="5" t="s">
        <v>1333</v>
      </c>
      <c r="L431" s="13"/>
      <c r="M431" s="24" t="s">
        <v>1334</v>
      </c>
      <c r="N431" s="8" t="e">
        <f t="shared" si="70"/>
        <v>#VALUE!</v>
      </c>
      <c r="O431" s="16"/>
    </row>
    <row r="432" spans="1:15" x14ac:dyDescent="0.25">
      <c r="A432" s="122" t="s">
        <v>1674</v>
      </c>
      <c r="B432" s="122"/>
      <c r="C432" s="122"/>
      <c r="D432" s="122"/>
      <c r="E432" s="122"/>
      <c r="F432" s="122"/>
      <c r="G432" s="122"/>
      <c r="H432" s="20">
        <f>SUM(H425:H431)</f>
        <v>878.8</v>
      </c>
      <c r="I432" s="11" t="e">
        <f>#REF!</f>
        <v>#REF!</v>
      </c>
      <c r="J432" s="12"/>
      <c r="K432" s="12"/>
      <c r="L432" s="12"/>
      <c r="M432" s="1"/>
      <c r="N432" s="8" t="e">
        <f t="shared" si="70"/>
        <v>#REF!</v>
      </c>
    </row>
    <row r="433" spans="1:20" ht="15.75" x14ac:dyDescent="0.25">
      <c r="A433" s="124" t="s">
        <v>1335</v>
      </c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4"/>
      <c r="M433" s="1"/>
      <c r="N433" s="8">
        <f t="shared" si="70"/>
        <v>0</v>
      </c>
    </row>
    <row r="434" spans="1:20" s="25" customFormat="1" x14ac:dyDescent="0.25">
      <c r="A434" s="5">
        <f>A431+1</f>
        <v>376</v>
      </c>
      <c r="B434" s="5" t="str">
        <f t="shared" ref="B434:B444" si="79">MID(M434,80,10)</f>
        <v>CN 461403,</v>
      </c>
      <c r="C434" s="5" t="str">
        <f t="shared" ref="C434:C444" si="80">MID(M434,105,13)</f>
        <v xml:space="preserve">GCN: CT03589 </v>
      </c>
      <c r="D434" s="5" t="str">
        <f t="shared" ref="D434:D444" si="81">MID(M434,147,11)</f>
        <v>01/06/2018.</v>
      </c>
      <c r="E434" s="5" t="s">
        <v>1336</v>
      </c>
      <c r="F434" s="5">
        <v>242</v>
      </c>
      <c r="G434" s="5" t="s">
        <v>1289</v>
      </c>
      <c r="H434" s="5">
        <f>255.6</f>
        <v>255.6</v>
      </c>
      <c r="I434" s="5">
        <v>255.6</v>
      </c>
      <c r="J434" s="44" t="s">
        <v>1337</v>
      </c>
      <c r="K434" s="5" t="s">
        <v>1338</v>
      </c>
      <c r="L434" s="13"/>
      <c r="M434" s="24" t="s">
        <v>1339</v>
      </c>
      <c r="N434" s="8">
        <f t="shared" si="70"/>
        <v>0</v>
      </c>
      <c r="O434" s="16"/>
    </row>
    <row r="435" spans="1:20" s="25" customFormat="1" x14ac:dyDescent="0.25">
      <c r="A435" s="5">
        <f t="shared" ref="A435:A439" si="82">A434+1</f>
        <v>377</v>
      </c>
      <c r="B435" s="5" t="str">
        <f t="shared" si="79"/>
        <v>CN 461404,</v>
      </c>
      <c r="C435" s="5" t="str">
        <f t="shared" si="80"/>
        <v xml:space="preserve">GCN: CT03590 </v>
      </c>
      <c r="D435" s="5" t="str">
        <f t="shared" si="81"/>
        <v>01/06/2018.</v>
      </c>
      <c r="E435" s="5" t="s">
        <v>1336</v>
      </c>
      <c r="F435" s="5">
        <v>243</v>
      </c>
      <c r="G435" s="5" t="s">
        <v>1289</v>
      </c>
      <c r="H435" s="5">
        <v>144</v>
      </c>
      <c r="I435" s="5">
        <v>144</v>
      </c>
      <c r="J435" s="44" t="s">
        <v>1340</v>
      </c>
      <c r="K435" s="5" t="s">
        <v>1341</v>
      </c>
      <c r="L435" s="13"/>
      <c r="M435" s="24" t="s">
        <v>1342</v>
      </c>
      <c r="N435" s="8">
        <f t="shared" si="70"/>
        <v>0</v>
      </c>
      <c r="O435" s="16"/>
    </row>
    <row r="436" spans="1:20" s="25" customFormat="1" x14ac:dyDescent="0.25">
      <c r="A436" s="5">
        <f t="shared" si="82"/>
        <v>378</v>
      </c>
      <c r="B436" s="5" t="str">
        <f t="shared" si="79"/>
        <v>CN 461405,</v>
      </c>
      <c r="C436" s="5" t="str">
        <f t="shared" si="80"/>
        <v xml:space="preserve">GCN: CT03591 </v>
      </c>
      <c r="D436" s="5" t="str">
        <f t="shared" si="81"/>
        <v>01/06/2018.</v>
      </c>
      <c r="E436" s="5" t="s">
        <v>1336</v>
      </c>
      <c r="F436" s="5">
        <v>244</v>
      </c>
      <c r="G436" s="5" t="s">
        <v>1289</v>
      </c>
      <c r="H436" s="5">
        <v>144</v>
      </c>
      <c r="I436" s="5">
        <v>144</v>
      </c>
      <c r="J436" s="44" t="s">
        <v>1343</v>
      </c>
      <c r="K436" s="5" t="s">
        <v>1344</v>
      </c>
      <c r="L436" s="13"/>
      <c r="M436" s="24" t="s">
        <v>1345</v>
      </c>
      <c r="N436" s="8">
        <f t="shared" si="70"/>
        <v>0</v>
      </c>
      <c r="O436" s="16"/>
    </row>
    <row r="437" spans="1:20" s="25" customFormat="1" x14ac:dyDescent="0.25">
      <c r="A437" s="5">
        <f t="shared" si="82"/>
        <v>379</v>
      </c>
      <c r="B437" s="5" t="str">
        <f t="shared" si="79"/>
        <v>CN 461406,</v>
      </c>
      <c r="C437" s="5" t="str">
        <f t="shared" si="80"/>
        <v xml:space="preserve">GCN: CT03592 </v>
      </c>
      <c r="D437" s="5" t="str">
        <f t="shared" si="81"/>
        <v>01/06/2018.</v>
      </c>
      <c r="E437" s="5" t="s">
        <v>1336</v>
      </c>
      <c r="F437" s="5">
        <v>245</v>
      </c>
      <c r="G437" s="5" t="s">
        <v>1289</v>
      </c>
      <c r="H437" s="5">
        <v>144</v>
      </c>
      <c r="I437" s="5">
        <v>144</v>
      </c>
      <c r="J437" s="44" t="s">
        <v>1346</v>
      </c>
      <c r="K437" s="5" t="s">
        <v>1347</v>
      </c>
      <c r="L437" s="13"/>
      <c r="M437" s="24" t="s">
        <v>1348</v>
      </c>
      <c r="N437" s="8">
        <f t="shared" si="70"/>
        <v>0</v>
      </c>
      <c r="O437" s="16"/>
    </row>
    <row r="438" spans="1:20" s="25" customFormat="1" x14ac:dyDescent="0.25">
      <c r="A438" s="5">
        <f t="shared" si="82"/>
        <v>380</v>
      </c>
      <c r="B438" s="5" t="str">
        <f t="shared" si="79"/>
        <v>CN 461407,</v>
      </c>
      <c r="C438" s="5" t="str">
        <f t="shared" si="80"/>
        <v xml:space="preserve">GCN: CT03593 </v>
      </c>
      <c r="D438" s="5" t="str">
        <f t="shared" si="81"/>
        <v>01/06/2018.</v>
      </c>
      <c r="E438" s="5" t="s">
        <v>1336</v>
      </c>
      <c r="F438" s="5">
        <v>246</v>
      </c>
      <c r="G438" s="5" t="s">
        <v>1289</v>
      </c>
      <c r="H438" s="5">
        <v>144</v>
      </c>
      <c r="I438" s="5">
        <v>144</v>
      </c>
      <c r="J438" s="5" t="s">
        <v>1349</v>
      </c>
      <c r="K438" s="5" t="s">
        <v>1350</v>
      </c>
      <c r="L438" s="13"/>
      <c r="M438" s="24" t="s">
        <v>1351</v>
      </c>
      <c r="N438" s="8">
        <f t="shared" si="70"/>
        <v>0</v>
      </c>
      <c r="O438" s="16"/>
    </row>
    <row r="439" spans="1:20" s="25" customFormat="1" x14ac:dyDescent="0.25">
      <c r="A439" s="5">
        <f t="shared" si="82"/>
        <v>381</v>
      </c>
      <c r="B439" s="5" t="str">
        <f t="shared" si="79"/>
        <v>CN 461408,</v>
      </c>
      <c r="C439" s="5" t="str">
        <f t="shared" si="80"/>
        <v xml:space="preserve">GCN: CT03594 </v>
      </c>
      <c r="D439" s="5" t="str">
        <f t="shared" si="81"/>
        <v>01/06/2018.</v>
      </c>
      <c r="E439" s="5" t="s">
        <v>1336</v>
      </c>
      <c r="F439" s="5">
        <v>247</v>
      </c>
      <c r="G439" s="5" t="s">
        <v>1289</v>
      </c>
      <c r="H439" s="5">
        <v>160.4</v>
      </c>
      <c r="I439" s="5">
        <v>160.4</v>
      </c>
      <c r="J439" s="5" t="s">
        <v>1352</v>
      </c>
      <c r="K439" s="5" t="s">
        <v>1353</v>
      </c>
      <c r="L439" s="13"/>
      <c r="M439" s="24" t="s">
        <v>1354</v>
      </c>
      <c r="N439" s="8">
        <f t="shared" si="70"/>
        <v>0</v>
      </c>
      <c r="O439" s="16"/>
    </row>
    <row r="440" spans="1:20" s="25" customFormat="1" x14ac:dyDescent="0.25">
      <c r="A440" s="5">
        <f>A439+1</f>
        <v>382</v>
      </c>
      <c r="B440" s="5" t="str">
        <f t="shared" si="79"/>
        <v>CN 461410,</v>
      </c>
      <c r="C440" s="5" t="str">
        <f t="shared" si="80"/>
        <v xml:space="preserve">GCN: CT03596 </v>
      </c>
      <c r="D440" s="5" t="str">
        <f t="shared" si="81"/>
        <v>01/06/2018.</v>
      </c>
      <c r="E440" s="5" t="s">
        <v>1336</v>
      </c>
      <c r="F440" s="5">
        <v>249</v>
      </c>
      <c r="G440" s="5" t="s">
        <v>1289</v>
      </c>
      <c r="H440" s="5">
        <v>132</v>
      </c>
      <c r="I440" s="5">
        <v>132</v>
      </c>
      <c r="J440" s="5" t="s">
        <v>1355</v>
      </c>
      <c r="K440" s="5" t="s">
        <v>1356</v>
      </c>
      <c r="L440" s="13"/>
      <c r="M440" s="24" t="s">
        <v>1357</v>
      </c>
      <c r="N440" s="8">
        <f t="shared" si="70"/>
        <v>0</v>
      </c>
      <c r="O440" s="16"/>
    </row>
    <row r="441" spans="1:20" s="25" customFormat="1" x14ac:dyDescent="0.25">
      <c r="A441" s="5">
        <f t="shared" ref="A441:A444" si="83">A440+1</f>
        <v>383</v>
      </c>
      <c r="B441" s="5" t="str">
        <f t="shared" si="79"/>
        <v>CN 461411,</v>
      </c>
      <c r="C441" s="5" t="str">
        <f t="shared" si="80"/>
        <v xml:space="preserve">GCN: CT03597 </v>
      </c>
      <c r="D441" s="5" t="str">
        <f t="shared" si="81"/>
        <v>01/06/2018.</v>
      </c>
      <c r="E441" s="5" t="s">
        <v>1336</v>
      </c>
      <c r="F441" s="5">
        <v>250</v>
      </c>
      <c r="G441" s="5" t="s">
        <v>1289</v>
      </c>
      <c r="H441" s="5">
        <v>132</v>
      </c>
      <c r="I441" s="5">
        <v>132</v>
      </c>
      <c r="J441" s="5" t="s">
        <v>1358</v>
      </c>
      <c r="K441" s="5" t="s">
        <v>1359</v>
      </c>
      <c r="L441" s="13"/>
      <c r="M441" s="24" t="s">
        <v>1360</v>
      </c>
      <c r="N441" s="8">
        <f t="shared" si="70"/>
        <v>0</v>
      </c>
      <c r="O441" s="16"/>
    </row>
    <row r="442" spans="1:20" s="25" customFormat="1" x14ac:dyDescent="0.25">
      <c r="A442" s="5">
        <f t="shared" si="83"/>
        <v>384</v>
      </c>
      <c r="B442" s="5" t="str">
        <f t="shared" si="79"/>
        <v>CN 461412,</v>
      </c>
      <c r="C442" s="5" t="str">
        <f t="shared" si="80"/>
        <v xml:space="preserve">GCN: CT03598 </v>
      </c>
      <c r="D442" s="5" t="str">
        <f t="shared" si="81"/>
        <v>01/06/2018.</v>
      </c>
      <c r="E442" s="5" t="s">
        <v>1336</v>
      </c>
      <c r="F442" s="5">
        <v>251</v>
      </c>
      <c r="G442" s="5" t="s">
        <v>1289</v>
      </c>
      <c r="H442" s="5">
        <v>132</v>
      </c>
      <c r="I442" s="5">
        <v>132</v>
      </c>
      <c r="J442" s="5" t="s">
        <v>1361</v>
      </c>
      <c r="K442" s="5" t="s">
        <v>1362</v>
      </c>
      <c r="L442" s="13"/>
      <c r="M442" s="24" t="s">
        <v>1363</v>
      </c>
      <c r="N442" s="8">
        <f t="shared" si="70"/>
        <v>0</v>
      </c>
      <c r="O442" s="16"/>
    </row>
    <row r="443" spans="1:20" s="25" customFormat="1" x14ac:dyDescent="0.25">
      <c r="A443" s="5">
        <f t="shared" si="83"/>
        <v>385</v>
      </c>
      <c r="B443" s="5" t="str">
        <f t="shared" si="79"/>
        <v>CN 461413,</v>
      </c>
      <c r="C443" s="5" t="str">
        <f t="shared" si="80"/>
        <v xml:space="preserve">GCN: CT03599 </v>
      </c>
      <c r="D443" s="5" t="str">
        <f t="shared" si="81"/>
        <v>01/06/2018.</v>
      </c>
      <c r="E443" s="5" t="s">
        <v>1336</v>
      </c>
      <c r="F443" s="5">
        <v>252</v>
      </c>
      <c r="G443" s="5" t="s">
        <v>1289</v>
      </c>
      <c r="H443" s="5">
        <v>132</v>
      </c>
      <c r="I443" s="5">
        <v>132</v>
      </c>
      <c r="J443" s="5" t="s">
        <v>1364</v>
      </c>
      <c r="K443" s="5" t="s">
        <v>1365</v>
      </c>
      <c r="L443" s="13"/>
      <c r="M443" s="24" t="s">
        <v>1366</v>
      </c>
      <c r="N443" s="8">
        <f t="shared" ref="N443:N502" si="84">H443-I443</f>
        <v>0</v>
      </c>
      <c r="O443" s="16"/>
    </row>
    <row r="444" spans="1:20" s="25" customFormat="1" x14ac:dyDescent="0.25">
      <c r="A444" s="5">
        <f t="shared" si="83"/>
        <v>386</v>
      </c>
      <c r="B444" s="5" t="str">
        <f t="shared" si="79"/>
        <v>CN 461414,</v>
      </c>
      <c r="C444" s="5" t="str">
        <f t="shared" si="80"/>
        <v xml:space="preserve">GCN: CT03600 </v>
      </c>
      <c r="D444" s="5" t="str">
        <f t="shared" si="81"/>
        <v>01/06/2018.</v>
      </c>
      <c r="E444" s="5" t="s">
        <v>1336</v>
      </c>
      <c r="F444" s="5">
        <v>253</v>
      </c>
      <c r="G444" s="5" t="s">
        <v>1289</v>
      </c>
      <c r="H444" s="5">
        <v>119.3</v>
      </c>
      <c r="I444" s="5">
        <v>119.3</v>
      </c>
      <c r="J444" s="5" t="s">
        <v>1367</v>
      </c>
      <c r="K444" s="5" t="s">
        <v>1368</v>
      </c>
      <c r="L444" s="13"/>
      <c r="M444" s="24" t="s">
        <v>1369</v>
      </c>
      <c r="N444" s="8">
        <f t="shared" si="84"/>
        <v>0</v>
      </c>
      <c r="O444" s="16"/>
    </row>
    <row r="445" spans="1:20" x14ac:dyDescent="0.25">
      <c r="A445" s="122" t="s">
        <v>1370</v>
      </c>
      <c r="B445" s="122"/>
      <c r="C445" s="122"/>
      <c r="D445" s="122"/>
      <c r="E445" s="122"/>
      <c r="F445" s="122"/>
      <c r="G445" s="122"/>
      <c r="H445" s="20">
        <f>SUM(H434:H444)</f>
        <v>1639.3</v>
      </c>
      <c r="I445" s="11" t="e">
        <f>#REF!</f>
        <v>#REF!</v>
      </c>
      <c r="J445" s="12"/>
      <c r="K445" s="12"/>
      <c r="L445" s="12"/>
      <c r="M445" s="1"/>
      <c r="N445" s="8" t="e">
        <f t="shared" si="84"/>
        <v>#REF!</v>
      </c>
    </row>
    <row r="446" spans="1:20" ht="15.75" x14ac:dyDescent="0.25">
      <c r="A446" s="125" t="s">
        <v>1371</v>
      </c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89"/>
      <c r="M446" s="90"/>
      <c r="N446" s="64">
        <f t="shared" si="84"/>
        <v>0</v>
      </c>
      <c r="O446" s="91"/>
      <c r="P446" s="91"/>
      <c r="Q446" s="91"/>
      <c r="R446" s="91"/>
      <c r="S446" s="91"/>
      <c r="T446" s="91"/>
    </row>
    <row r="447" spans="1:20" ht="15.75" x14ac:dyDescent="0.25">
      <c r="A447" s="61">
        <f>A444+1</f>
        <v>387</v>
      </c>
      <c r="B447" s="61" t="s">
        <v>1626</v>
      </c>
      <c r="C447" s="61" t="s">
        <v>1627</v>
      </c>
      <c r="D447" s="61" t="s">
        <v>1628</v>
      </c>
      <c r="E447" s="61" t="s">
        <v>1336</v>
      </c>
      <c r="F447" s="61" t="s">
        <v>58</v>
      </c>
      <c r="G447" s="61" t="s">
        <v>1289</v>
      </c>
      <c r="H447" s="61">
        <v>172</v>
      </c>
      <c r="I447" s="61" t="s">
        <v>548</v>
      </c>
      <c r="J447" s="61" t="s">
        <v>1625</v>
      </c>
      <c r="K447" s="61" t="s">
        <v>1625</v>
      </c>
      <c r="L447" s="92"/>
      <c r="M447" s="90"/>
      <c r="N447" s="64"/>
      <c r="O447" s="91"/>
      <c r="P447" s="91"/>
      <c r="Q447" s="91"/>
      <c r="R447" s="91"/>
      <c r="S447" s="91"/>
      <c r="T447" s="91"/>
    </row>
    <row r="448" spans="1:20" ht="15.75" x14ac:dyDescent="0.25">
      <c r="A448" s="61">
        <f>A447+1</f>
        <v>388</v>
      </c>
      <c r="B448" s="61" t="s">
        <v>1629</v>
      </c>
      <c r="C448" s="61" t="s">
        <v>1630</v>
      </c>
      <c r="D448" s="61" t="s">
        <v>1628</v>
      </c>
      <c r="E448" s="61" t="s">
        <v>1336</v>
      </c>
      <c r="F448" s="61" t="s">
        <v>65</v>
      </c>
      <c r="G448" s="61" t="s">
        <v>1289</v>
      </c>
      <c r="H448" s="61">
        <v>120</v>
      </c>
      <c r="I448" s="61" t="s">
        <v>59</v>
      </c>
      <c r="J448" s="61" t="s">
        <v>1631</v>
      </c>
      <c r="K448" s="61" t="s">
        <v>1631</v>
      </c>
      <c r="L448" s="92"/>
      <c r="M448" s="90"/>
      <c r="N448" s="64"/>
      <c r="O448" s="91"/>
      <c r="P448" s="91"/>
      <c r="Q448" s="91"/>
      <c r="R448" s="91"/>
      <c r="S448" s="91"/>
      <c r="T448" s="91"/>
    </row>
    <row r="449" spans="1:20" ht="15.75" x14ac:dyDescent="0.25">
      <c r="A449" s="61">
        <f>A474+1</f>
        <v>393</v>
      </c>
      <c r="B449" s="61" t="s">
        <v>1644</v>
      </c>
      <c r="C449" s="61" t="s">
        <v>1645</v>
      </c>
      <c r="D449" s="61" t="s">
        <v>1628</v>
      </c>
      <c r="E449" s="61" t="s">
        <v>1336</v>
      </c>
      <c r="F449" s="61" t="s">
        <v>68</v>
      </c>
      <c r="G449" s="61" t="s">
        <v>1289</v>
      </c>
      <c r="H449" s="61">
        <v>108</v>
      </c>
      <c r="I449" s="61" t="s">
        <v>12</v>
      </c>
      <c r="J449" s="61" t="s">
        <v>1646</v>
      </c>
      <c r="K449" s="61" t="s">
        <v>1646</v>
      </c>
      <c r="L449" s="92"/>
      <c r="M449" s="90"/>
      <c r="N449" s="64"/>
      <c r="O449" s="91"/>
      <c r="P449" s="91"/>
      <c r="Q449" s="91"/>
      <c r="R449" s="91"/>
      <c r="S449" s="91"/>
      <c r="T449" s="91"/>
    </row>
    <row r="450" spans="1:20" ht="15.75" x14ac:dyDescent="0.25">
      <c r="A450" s="61">
        <f t="shared" ref="A450:A470" si="85">A449+1</f>
        <v>394</v>
      </c>
      <c r="B450" s="61" t="s">
        <v>1647</v>
      </c>
      <c r="C450" s="61" t="s">
        <v>1648</v>
      </c>
      <c r="D450" s="61" t="s">
        <v>1628</v>
      </c>
      <c r="E450" s="61" t="s">
        <v>1336</v>
      </c>
      <c r="F450" s="61" t="s">
        <v>71</v>
      </c>
      <c r="G450" s="61" t="s">
        <v>1289</v>
      </c>
      <c r="H450" s="61">
        <v>108</v>
      </c>
      <c r="I450" s="61" t="s">
        <v>12</v>
      </c>
      <c r="J450" s="61" t="s">
        <v>1649</v>
      </c>
      <c r="K450" s="61" t="s">
        <v>1649</v>
      </c>
      <c r="L450" s="92"/>
      <c r="M450" s="90"/>
      <c r="N450" s="64"/>
      <c r="O450" s="91"/>
      <c r="P450" s="91"/>
      <c r="Q450" s="91"/>
      <c r="R450" s="91"/>
      <c r="S450" s="91"/>
      <c r="T450" s="91"/>
    </row>
    <row r="451" spans="1:20" ht="15.75" x14ac:dyDescent="0.25">
      <c r="A451" s="61">
        <f t="shared" si="85"/>
        <v>395</v>
      </c>
      <c r="B451" s="61" t="s">
        <v>1650</v>
      </c>
      <c r="C451" s="61" t="s">
        <v>1651</v>
      </c>
      <c r="D451" s="61" t="s">
        <v>1628</v>
      </c>
      <c r="E451" s="61" t="s">
        <v>1336</v>
      </c>
      <c r="F451" s="61" t="s">
        <v>74</v>
      </c>
      <c r="G451" s="61" t="s">
        <v>1289</v>
      </c>
      <c r="H451" s="61">
        <v>108</v>
      </c>
      <c r="I451" s="61" t="s">
        <v>12</v>
      </c>
      <c r="J451" s="61" t="s">
        <v>1652</v>
      </c>
      <c r="K451" s="61" t="s">
        <v>1652</v>
      </c>
      <c r="L451" s="92"/>
      <c r="M451" s="90"/>
      <c r="N451" s="64"/>
      <c r="O451" s="91"/>
      <c r="P451" s="91"/>
      <c r="Q451" s="91"/>
      <c r="R451" s="91"/>
      <c r="S451" s="91"/>
      <c r="T451" s="91"/>
    </row>
    <row r="452" spans="1:20" s="25" customFormat="1" x14ac:dyDescent="0.25">
      <c r="A452" s="61">
        <f t="shared" si="85"/>
        <v>396</v>
      </c>
      <c r="B452" s="61" t="str">
        <f t="shared" ref="B452:B470" si="86">MID(M452,78,10)</f>
        <v xml:space="preserve"> CN 461222</v>
      </c>
      <c r="C452" s="61" t="str">
        <f t="shared" ref="C452:C470" si="87">MID(M452,103,13)</f>
        <v xml:space="preserve"> GCN: CT03413</v>
      </c>
      <c r="D452" s="61" t="str">
        <f t="shared" ref="D452:D470" si="88">MID(M452,145,11)</f>
        <v xml:space="preserve"> 01/06/2018</v>
      </c>
      <c r="E452" s="61" t="s">
        <v>1336</v>
      </c>
      <c r="F452" s="61" t="s">
        <v>77</v>
      </c>
      <c r="G452" s="61" t="s">
        <v>1289</v>
      </c>
      <c r="H452" s="61">
        <v>108</v>
      </c>
      <c r="I452" s="61" t="s">
        <v>12</v>
      </c>
      <c r="J452" s="61" t="s">
        <v>1372</v>
      </c>
      <c r="K452" s="61" t="s">
        <v>1372</v>
      </c>
      <c r="L452" s="93"/>
      <c r="M452" s="87" t="s">
        <v>1373</v>
      </c>
      <c r="N452" s="64">
        <f t="shared" ref="N452:N470" si="89">H452-I452</f>
        <v>0</v>
      </c>
      <c r="O452" s="77"/>
      <c r="P452" s="78"/>
      <c r="Q452" s="78"/>
      <c r="R452" s="78"/>
      <c r="S452" s="78"/>
      <c r="T452" s="78"/>
    </row>
    <row r="453" spans="1:20" s="25" customFormat="1" x14ac:dyDescent="0.25">
      <c r="A453" s="61">
        <f t="shared" si="85"/>
        <v>397</v>
      </c>
      <c r="B453" s="61" t="str">
        <f t="shared" si="86"/>
        <v xml:space="preserve"> CN 461223</v>
      </c>
      <c r="C453" s="61" t="str">
        <f t="shared" si="87"/>
        <v xml:space="preserve"> GCN: CT03414</v>
      </c>
      <c r="D453" s="61" t="str">
        <f t="shared" si="88"/>
        <v xml:space="preserve"> 01/06/2018</v>
      </c>
      <c r="E453" s="61" t="s">
        <v>1336</v>
      </c>
      <c r="F453" s="61" t="s">
        <v>80</v>
      </c>
      <c r="G453" s="61" t="s">
        <v>1289</v>
      </c>
      <c r="H453" s="61">
        <v>108</v>
      </c>
      <c r="I453" s="61" t="s">
        <v>12</v>
      </c>
      <c r="J453" s="61" t="s">
        <v>1374</v>
      </c>
      <c r="K453" s="61" t="s">
        <v>1374</v>
      </c>
      <c r="L453" s="93"/>
      <c r="M453" s="87" t="s">
        <v>1375</v>
      </c>
      <c r="N453" s="64">
        <f t="shared" si="89"/>
        <v>0</v>
      </c>
      <c r="O453" s="77"/>
      <c r="P453" s="78"/>
      <c r="Q453" s="78"/>
      <c r="R453" s="78"/>
      <c r="S453" s="78"/>
      <c r="T453" s="78"/>
    </row>
    <row r="454" spans="1:20" s="25" customFormat="1" x14ac:dyDescent="0.25">
      <c r="A454" s="5">
        <f t="shared" si="85"/>
        <v>398</v>
      </c>
      <c r="B454" s="5" t="str">
        <f t="shared" si="86"/>
        <v xml:space="preserve"> CN 461224</v>
      </c>
      <c r="C454" s="5" t="str">
        <f t="shared" si="87"/>
        <v xml:space="preserve"> GCN: CT03415</v>
      </c>
      <c r="D454" s="5" t="str">
        <f t="shared" si="88"/>
        <v xml:space="preserve"> 01/06/2018</v>
      </c>
      <c r="E454" s="5" t="s">
        <v>1336</v>
      </c>
      <c r="F454" s="5" t="s">
        <v>83</v>
      </c>
      <c r="G454" s="5" t="s">
        <v>1289</v>
      </c>
      <c r="H454" s="5">
        <v>108</v>
      </c>
      <c r="I454" s="5" t="s">
        <v>12</v>
      </c>
      <c r="J454" s="5" t="s">
        <v>1376</v>
      </c>
      <c r="K454" s="5" t="s">
        <v>1376</v>
      </c>
      <c r="L454" s="13"/>
      <c r="M454" s="24" t="s">
        <v>1377</v>
      </c>
      <c r="N454" s="8">
        <f t="shared" si="89"/>
        <v>0</v>
      </c>
      <c r="O454" s="16"/>
    </row>
    <row r="455" spans="1:20" s="25" customFormat="1" x14ac:dyDescent="0.25">
      <c r="A455" s="5">
        <f t="shared" si="85"/>
        <v>399</v>
      </c>
      <c r="B455" s="5" t="str">
        <f t="shared" si="86"/>
        <v xml:space="preserve"> CN 461225</v>
      </c>
      <c r="C455" s="5" t="str">
        <f t="shared" si="87"/>
        <v xml:space="preserve"> GCN: CT03416</v>
      </c>
      <c r="D455" s="5" t="str">
        <f t="shared" si="88"/>
        <v xml:space="preserve"> 01/06/2018</v>
      </c>
      <c r="E455" s="5" t="s">
        <v>1336</v>
      </c>
      <c r="F455" s="5" t="s">
        <v>86</v>
      </c>
      <c r="G455" s="5" t="s">
        <v>1289</v>
      </c>
      <c r="H455" s="5">
        <v>108</v>
      </c>
      <c r="I455" s="5" t="s">
        <v>12</v>
      </c>
      <c r="J455" s="5" t="s">
        <v>1378</v>
      </c>
      <c r="K455" s="5" t="s">
        <v>1378</v>
      </c>
      <c r="L455" s="13"/>
      <c r="M455" s="24" t="s">
        <v>1379</v>
      </c>
      <c r="N455" s="8">
        <f t="shared" si="89"/>
        <v>0</v>
      </c>
      <c r="O455" s="16"/>
    </row>
    <row r="456" spans="1:20" s="25" customFormat="1" x14ac:dyDescent="0.25">
      <c r="A456" s="5">
        <f t="shared" si="85"/>
        <v>400</v>
      </c>
      <c r="B456" s="5" t="str">
        <f t="shared" si="86"/>
        <v xml:space="preserve"> CN 461226</v>
      </c>
      <c r="C456" s="5" t="str">
        <f t="shared" si="87"/>
        <v xml:space="preserve"> GCN: CT03417</v>
      </c>
      <c r="D456" s="5" t="str">
        <f t="shared" si="88"/>
        <v xml:space="preserve"> 01/06/2018</v>
      </c>
      <c r="E456" s="5" t="s">
        <v>1336</v>
      </c>
      <c r="F456" s="5" t="s">
        <v>89</v>
      </c>
      <c r="G456" s="5" t="s">
        <v>1289</v>
      </c>
      <c r="H456" s="5">
        <v>108</v>
      </c>
      <c r="I456" s="5" t="s">
        <v>12</v>
      </c>
      <c r="J456" s="5" t="s">
        <v>1380</v>
      </c>
      <c r="K456" s="5" t="s">
        <v>1380</v>
      </c>
      <c r="L456" s="13"/>
      <c r="M456" s="24" t="s">
        <v>1381</v>
      </c>
      <c r="N456" s="8">
        <f t="shared" si="89"/>
        <v>0</v>
      </c>
      <c r="O456" s="16"/>
    </row>
    <row r="457" spans="1:20" s="25" customFormat="1" x14ac:dyDescent="0.25">
      <c r="A457" s="5">
        <f t="shared" si="85"/>
        <v>401</v>
      </c>
      <c r="B457" s="5" t="str">
        <f t="shared" si="86"/>
        <v xml:space="preserve"> CN 461227</v>
      </c>
      <c r="C457" s="5" t="str">
        <f t="shared" si="87"/>
        <v xml:space="preserve"> GCN: CT03418</v>
      </c>
      <c r="D457" s="5" t="str">
        <f t="shared" si="88"/>
        <v xml:space="preserve"> 01/06/2018</v>
      </c>
      <c r="E457" s="5" t="s">
        <v>1336</v>
      </c>
      <c r="F457" s="5" t="s">
        <v>92</v>
      </c>
      <c r="G457" s="5" t="s">
        <v>1289</v>
      </c>
      <c r="H457" s="5">
        <v>108</v>
      </c>
      <c r="I457" s="5" t="s">
        <v>12</v>
      </c>
      <c r="J457" s="5" t="s">
        <v>1382</v>
      </c>
      <c r="K457" s="5" t="s">
        <v>1382</v>
      </c>
      <c r="L457" s="13"/>
      <c r="M457" s="24" t="s">
        <v>1383</v>
      </c>
      <c r="N457" s="8">
        <f t="shared" si="89"/>
        <v>0</v>
      </c>
      <c r="O457" s="16"/>
    </row>
    <row r="458" spans="1:20" s="25" customFormat="1" x14ac:dyDescent="0.25">
      <c r="A458" s="5">
        <f t="shared" si="85"/>
        <v>402</v>
      </c>
      <c r="B458" s="5" t="str">
        <f t="shared" si="86"/>
        <v xml:space="preserve"> CN 461228</v>
      </c>
      <c r="C458" s="5" t="str">
        <f t="shared" si="87"/>
        <v xml:space="preserve"> GCN: CT03419</v>
      </c>
      <c r="D458" s="5" t="str">
        <f t="shared" si="88"/>
        <v xml:space="preserve"> 01/06/2018</v>
      </c>
      <c r="E458" s="5" t="s">
        <v>1336</v>
      </c>
      <c r="F458" s="5" t="s">
        <v>95</v>
      </c>
      <c r="G458" s="5" t="s">
        <v>1289</v>
      </c>
      <c r="H458" s="5">
        <v>108</v>
      </c>
      <c r="I458" s="5" t="s">
        <v>12</v>
      </c>
      <c r="J458" s="5" t="s">
        <v>1384</v>
      </c>
      <c r="K458" s="5" t="s">
        <v>1384</v>
      </c>
      <c r="L458" s="13"/>
      <c r="M458" s="24" t="s">
        <v>1385</v>
      </c>
      <c r="N458" s="8">
        <f t="shared" si="89"/>
        <v>0</v>
      </c>
      <c r="O458" s="16"/>
    </row>
    <row r="459" spans="1:20" s="25" customFormat="1" x14ac:dyDescent="0.25">
      <c r="A459" s="5">
        <f t="shared" si="85"/>
        <v>403</v>
      </c>
      <c r="B459" s="5" t="str">
        <f t="shared" si="86"/>
        <v xml:space="preserve"> CN 461229</v>
      </c>
      <c r="C459" s="5" t="str">
        <f t="shared" si="87"/>
        <v xml:space="preserve"> GCN: CT03420</v>
      </c>
      <c r="D459" s="5" t="str">
        <f t="shared" si="88"/>
        <v xml:space="preserve"> 01/06/2018</v>
      </c>
      <c r="E459" s="5" t="s">
        <v>1336</v>
      </c>
      <c r="F459" s="5" t="s">
        <v>98</v>
      </c>
      <c r="G459" s="5" t="s">
        <v>1289</v>
      </c>
      <c r="H459" s="5">
        <v>108</v>
      </c>
      <c r="I459" s="5" t="s">
        <v>12</v>
      </c>
      <c r="J459" s="5" t="s">
        <v>1386</v>
      </c>
      <c r="K459" s="5" t="s">
        <v>1386</v>
      </c>
      <c r="L459" s="13"/>
      <c r="M459" s="24" t="s">
        <v>1387</v>
      </c>
      <c r="N459" s="8">
        <f t="shared" si="89"/>
        <v>0</v>
      </c>
      <c r="O459" s="16"/>
    </row>
    <row r="460" spans="1:20" s="25" customFormat="1" x14ac:dyDescent="0.25">
      <c r="A460" s="5">
        <f t="shared" si="85"/>
        <v>404</v>
      </c>
      <c r="B460" s="5" t="str">
        <f t="shared" si="86"/>
        <v xml:space="preserve"> CN 461230</v>
      </c>
      <c r="C460" s="5" t="str">
        <f t="shared" si="87"/>
        <v xml:space="preserve"> GCN: CT03421</v>
      </c>
      <c r="D460" s="5" t="str">
        <f t="shared" si="88"/>
        <v xml:space="preserve"> 01/06/2018</v>
      </c>
      <c r="E460" s="5" t="s">
        <v>1336</v>
      </c>
      <c r="F460" s="5" t="s">
        <v>101</v>
      </c>
      <c r="G460" s="5" t="s">
        <v>1289</v>
      </c>
      <c r="H460" s="5">
        <v>277.5</v>
      </c>
      <c r="I460" s="5" t="s">
        <v>1388</v>
      </c>
      <c r="J460" s="5" t="s">
        <v>1389</v>
      </c>
      <c r="K460" s="5" t="s">
        <v>1389</v>
      </c>
      <c r="L460" s="13"/>
      <c r="M460" s="24" t="s">
        <v>1390</v>
      </c>
      <c r="N460" s="8" t="e">
        <f t="shared" si="89"/>
        <v>#VALUE!</v>
      </c>
      <c r="O460" s="16"/>
    </row>
    <row r="461" spans="1:20" s="25" customFormat="1" x14ac:dyDescent="0.25">
      <c r="A461" s="5">
        <f t="shared" si="85"/>
        <v>405</v>
      </c>
      <c r="B461" s="5" t="str">
        <f t="shared" si="86"/>
        <v xml:space="preserve"> CN 461231</v>
      </c>
      <c r="C461" s="5" t="str">
        <f t="shared" si="87"/>
        <v xml:space="preserve"> GCN: CT03422</v>
      </c>
      <c r="D461" s="5" t="str">
        <f t="shared" si="88"/>
        <v xml:space="preserve"> 01/06/2018</v>
      </c>
      <c r="E461" s="5" t="s">
        <v>1336</v>
      </c>
      <c r="F461" s="5" t="s">
        <v>104</v>
      </c>
      <c r="G461" s="5" t="s">
        <v>1289</v>
      </c>
      <c r="H461" s="5">
        <v>210.1</v>
      </c>
      <c r="I461" s="5" t="s">
        <v>1391</v>
      </c>
      <c r="J461" s="5" t="s">
        <v>1392</v>
      </c>
      <c r="K461" s="5" t="s">
        <v>1392</v>
      </c>
      <c r="L461" s="13"/>
      <c r="M461" s="24" t="s">
        <v>1393</v>
      </c>
      <c r="N461" s="8" t="e">
        <f t="shared" si="89"/>
        <v>#VALUE!</v>
      </c>
      <c r="O461" s="16"/>
    </row>
    <row r="462" spans="1:20" s="25" customFormat="1" x14ac:dyDescent="0.25">
      <c r="A462" s="5">
        <f t="shared" si="85"/>
        <v>406</v>
      </c>
      <c r="B462" s="5" t="str">
        <f t="shared" si="86"/>
        <v xml:space="preserve"> CN 461234</v>
      </c>
      <c r="C462" s="5" t="str">
        <f t="shared" si="87"/>
        <v xml:space="preserve"> GCN: CT03425</v>
      </c>
      <c r="D462" s="5" t="str">
        <f t="shared" si="88"/>
        <v xml:space="preserve"> 01/06/2018</v>
      </c>
      <c r="E462" s="5" t="s">
        <v>1336</v>
      </c>
      <c r="F462" s="5" t="s">
        <v>113</v>
      </c>
      <c r="G462" s="5" t="s">
        <v>1289</v>
      </c>
      <c r="H462" s="5">
        <v>108</v>
      </c>
      <c r="I462" s="5" t="s">
        <v>12</v>
      </c>
      <c r="J462" s="5" t="s">
        <v>1398</v>
      </c>
      <c r="K462" s="5" t="s">
        <v>1398</v>
      </c>
      <c r="L462" s="13"/>
      <c r="M462" s="24" t="s">
        <v>1399</v>
      </c>
      <c r="N462" s="8">
        <f t="shared" si="89"/>
        <v>0</v>
      </c>
      <c r="O462" s="16"/>
    </row>
    <row r="463" spans="1:20" s="25" customFormat="1" x14ac:dyDescent="0.25">
      <c r="A463" s="5">
        <f t="shared" si="85"/>
        <v>407</v>
      </c>
      <c r="B463" s="5" t="str">
        <f t="shared" si="86"/>
        <v xml:space="preserve"> CN 461235</v>
      </c>
      <c r="C463" s="5" t="str">
        <f t="shared" si="87"/>
        <v xml:space="preserve"> GCN: CT03426</v>
      </c>
      <c r="D463" s="5" t="str">
        <f t="shared" si="88"/>
        <v xml:space="preserve"> 01/06/2018</v>
      </c>
      <c r="E463" s="5" t="s">
        <v>1336</v>
      </c>
      <c r="F463" s="5" t="s">
        <v>114</v>
      </c>
      <c r="G463" s="5" t="s">
        <v>1289</v>
      </c>
      <c r="H463" s="5">
        <v>108</v>
      </c>
      <c r="I463" s="5" t="s">
        <v>12</v>
      </c>
      <c r="J463" s="5" t="s">
        <v>1400</v>
      </c>
      <c r="K463" s="5" t="s">
        <v>1400</v>
      </c>
      <c r="L463" s="13"/>
      <c r="M463" s="24" t="s">
        <v>1401</v>
      </c>
      <c r="N463" s="8">
        <f t="shared" si="89"/>
        <v>0</v>
      </c>
      <c r="O463" s="16"/>
    </row>
    <row r="464" spans="1:20" s="25" customFormat="1" x14ac:dyDescent="0.25">
      <c r="A464" s="5">
        <f t="shared" si="85"/>
        <v>408</v>
      </c>
      <c r="B464" s="5" t="str">
        <f t="shared" si="86"/>
        <v xml:space="preserve"> CN 461236</v>
      </c>
      <c r="C464" s="5" t="str">
        <f t="shared" si="87"/>
        <v xml:space="preserve"> GCN: CT03427</v>
      </c>
      <c r="D464" s="5" t="str">
        <f t="shared" si="88"/>
        <v xml:space="preserve"> 01/06/2018</v>
      </c>
      <c r="E464" s="5" t="s">
        <v>1336</v>
      </c>
      <c r="F464" s="5" t="s">
        <v>184</v>
      </c>
      <c r="G464" s="5" t="s">
        <v>1289</v>
      </c>
      <c r="H464" s="5">
        <v>108</v>
      </c>
      <c r="I464" s="5" t="s">
        <v>12</v>
      </c>
      <c r="J464" s="5" t="s">
        <v>1402</v>
      </c>
      <c r="K464" s="5" t="s">
        <v>1402</v>
      </c>
      <c r="L464" s="13"/>
      <c r="M464" s="24" t="s">
        <v>1403</v>
      </c>
      <c r="N464" s="8">
        <f t="shared" si="89"/>
        <v>0</v>
      </c>
      <c r="O464" s="16"/>
    </row>
    <row r="465" spans="1:20" s="25" customFormat="1" x14ac:dyDescent="0.25">
      <c r="A465" s="5">
        <f t="shared" si="85"/>
        <v>409</v>
      </c>
      <c r="B465" s="5" t="str">
        <f t="shared" si="86"/>
        <v xml:space="preserve"> CN 461237</v>
      </c>
      <c r="C465" s="5" t="str">
        <f t="shared" si="87"/>
        <v xml:space="preserve"> GCN: CT03428</v>
      </c>
      <c r="D465" s="5" t="str">
        <f t="shared" si="88"/>
        <v xml:space="preserve"> 01/06/2018</v>
      </c>
      <c r="E465" s="5" t="s">
        <v>1336</v>
      </c>
      <c r="F465" s="5" t="s">
        <v>185</v>
      </c>
      <c r="G465" s="5" t="s">
        <v>1289</v>
      </c>
      <c r="H465" s="5">
        <v>108</v>
      </c>
      <c r="I465" s="5" t="s">
        <v>12</v>
      </c>
      <c r="J465" s="5" t="s">
        <v>1404</v>
      </c>
      <c r="K465" s="5" t="s">
        <v>1404</v>
      </c>
      <c r="L465" s="13"/>
      <c r="M465" s="24" t="s">
        <v>1405</v>
      </c>
      <c r="N465" s="8">
        <f t="shared" si="89"/>
        <v>0</v>
      </c>
      <c r="O465" s="16"/>
    </row>
    <row r="466" spans="1:20" s="25" customFormat="1" x14ac:dyDescent="0.25">
      <c r="A466" s="5">
        <f t="shared" si="85"/>
        <v>410</v>
      </c>
      <c r="B466" s="5" t="str">
        <f t="shared" si="86"/>
        <v xml:space="preserve"> CN 461238</v>
      </c>
      <c r="C466" s="5" t="str">
        <f t="shared" si="87"/>
        <v xml:space="preserve"> GCN: CT03429</v>
      </c>
      <c r="D466" s="5" t="str">
        <f t="shared" si="88"/>
        <v xml:space="preserve"> 01/06/2018</v>
      </c>
      <c r="E466" s="5" t="s">
        <v>1336</v>
      </c>
      <c r="F466" s="5" t="s">
        <v>186</v>
      </c>
      <c r="G466" s="5" t="s">
        <v>1289</v>
      </c>
      <c r="H466" s="5">
        <v>108</v>
      </c>
      <c r="I466" s="5" t="s">
        <v>12</v>
      </c>
      <c r="J466" s="5" t="s">
        <v>1406</v>
      </c>
      <c r="K466" s="5" t="s">
        <v>1406</v>
      </c>
      <c r="L466" s="13"/>
      <c r="M466" s="24" t="s">
        <v>1407</v>
      </c>
      <c r="N466" s="8">
        <f t="shared" si="89"/>
        <v>0</v>
      </c>
      <c r="O466" s="16"/>
    </row>
    <row r="467" spans="1:20" s="25" customFormat="1" x14ac:dyDescent="0.25">
      <c r="A467" s="5">
        <f t="shared" si="85"/>
        <v>411</v>
      </c>
      <c r="B467" s="5" t="str">
        <f t="shared" si="86"/>
        <v xml:space="preserve"> CN 461239</v>
      </c>
      <c r="C467" s="5" t="str">
        <f t="shared" si="87"/>
        <v xml:space="preserve"> GCN: CT03430</v>
      </c>
      <c r="D467" s="5" t="str">
        <f t="shared" si="88"/>
        <v xml:space="preserve"> 01/06/2018</v>
      </c>
      <c r="E467" s="5" t="s">
        <v>1336</v>
      </c>
      <c r="F467" s="5" t="s">
        <v>187</v>
      </c>
      <c r="G467" s="5" t="s">
        <v>1289</v>
      </c>
      <c r="H467" s="5">
        <v>108</v>
      </c>
      <c r="I467" s="5" t="s">
        <v>12</v>
      </c>
      <c r="J467" s="5" t="s">
        <v>1408</v>
      </c>
      <c r="K467" s="5" t="s">
        <v>1408</v>
      </c>
      <c r="L467" s="13"/>
      <c r="M467" s="24" t="s">
        <v>1409</v>
      </c>
      <c r="N467" s="8">
        <f t="shared" si="89"/>
        <v>0</v>
      </c>
      <c r="O467" s="16"/>
    </row>
    <row r="468" spans="1:20" s="25" customFormat="1" x14ac:dyDescent="0.25">
      <c r="A468" s="5">
        <f t="shared" si="85"/>
        <v>412</v>
      </c>
      <c r="B468" s="5" t="str">
        <f t="shared" si="86"/>
        <v xml:space="preserve"> CN 461240</v>
      </c>
      <c r="C468" s="5" t="str">
        <f t="shared" si="87"/>
        <v xml:space="preserve"> GCN: CT03431</v>
      </c>
      <c r="D468" s="5" t="str">
        <f t="shared" si="88"/>
        <v xml:space="preserve"> 01/06/2018</v>
      </c>
      <c r="E468" s="5" t="s">
        <v>1336</v>
      </c>
      <c r="F468" s="5" t="s">
        <v>188</v>
      </c>
      <c r="G468" s="5" t="s">
        <v>1289</v>
      </c>
      <c r="H468" s="5">
        <v>108</v>
      </c>
      <c r="I468" s="5" t="s">
        <v>12</v>
      </c>
      <c r="J468" s="5" t="s">
        <v>1410</v>
      </c>
      <c r="K468" s="5" t="s">
        <v>1410</v>
      </c>
      <c r="L468" s="13"/>
      <c r="M468" s="24" t="s">
        <v>1411</v>
      </c>
      <c r="N468" s="8">
        <f t="shared" si="89"/>
        <v>0</v>
      </c>
      <c r="O468" s="16"/>
    </row>
    <row r="469" spans="1:20" s="25" customFormat="1" x14ac:dyDescent="0.25">
      <c r="A469" s="5">
        <f t="shared" si="85"/>
        <v>413</v>
      </c>
      <c r="B469" s="5" t="str">
        <f t="shared" si="86"/>
        <v xml:space="preserve"> CN 461241</v>
      </c>
      <c r="C469" s="5" t="str">
        <f t="shared" si="87"/>
        <v xml:space="preserve"> GCN: CT03432</v>
      </c>
      <c r="D469" s="5" t="str">
        <f t="shared" si="88"/>
        <v xml:space="preserve"> 01/06/2018</v>
      </c>
      <c r="E469" s="5" t="s">
        <v>1336</v>
      </c>
      <c r="F469" s="5" t="s">
        <v>189</v>
      </c>
      <c r="G469" s="5" t="s">
        <v>1289</v>
      </c>
      <c r="H469" s="5">
        <v>108</v>
      </c>
      <c r="I469" s="5" t="s">
        <v>12</v>
      </c>
      <c r="J469" s="5" t="s">
        <v>1412</v>
      </c>
      <c r="K469" s="5" t="s">
        <v>1412</v>
      </c>
      <c r="L469" s="13"/>
      <c r="M469" s="24" t="s">
        <v>1413</v>
      </c>
      <c r="N469" s="8">
        <f t="shared" si="89"/>
        <v>0</v>
      </c>
      <c r="O469" s="16"/>
    </row>
    <row r="470" spans="1:20" s="25" customFormat="1" x14ac:dyDescent="0.25">
      <c r="A470" s="5">
        <f t="shared" si="85"/>
        <v>414</v>
      </c>
      <c r="B470" s="5" t="str">
        <f t="shared" si="86"/>
        <v xml:space="preserve"> CN 461242</v>
      </c>
      <c r="C470" s="5" t="str">
        <f t="shared" si="87"/>
        <v xml:space="preserve"> GCN: CT03433</v>
      </c>
      <c r="D470" s="5" t="str">
        <f t="shared" si="88"/>
        <v xml:space="preserve"> 01/06/2018</v>
      </c>
      <c r="E470" s="5" t="s">
        <v>1336</v>
      </c>
      <c r="F470" s="5" t="s">
        <v>190</v>
      </c>
      <c r="G470" s="5" t="s">
        <v>1289</v>
      </c>
      <c r="H470" s="5">
        <v>108</v>
      </c>
      <c r="I470" s="5" t="s">
        <v>12</v>
      </c>
      <c r="J470" s="5" t="s">
        <v>1414</v>
      </c>
      <c r="K470" s="5" t="s">
        <v>1414</v>
      </c>
      <c r="L470" s="13"/>
      <c r="M470" s="24" t="s">
        <v>1415</v>
      </c>
      <c r="N470" s="8">
        <f t="shared" si="89"/>
        <v>0</v>
      </c>
      <c r="O470" s="16"/>
    </row>
    <row r="471" spans="1:20" ht="15.75" x14ac:dyDescent="0.25">
      <c r="A471" s="61">
        <f>A448+1</f>
        <v>389</v>
      </c>
      <c r="B471" s="61" t="s">
        <v>1632</v>
      </c>
      <c r="C471" s="61" t="s">
        <v>1633</v>
      </c>
      <c r="D471" s="61" t="s">
        <v>1628</v>
      </c>
      <c r="E471" s="61" t="s">
        <v>1336</v>
      </c>
      <c r="F471" s="61" t="s">
        <v>191</v>
      </c>
      <c r="G471" s="61" t="s">
        <v>1289</v>
      </c>
      <c r="H471" s="61">
        <v>108</v>
      </c>
      <c r="I471" s="61" t="s">
        <v>12</v>
      </c>
      <c r="J471" s="61" t="s">
        <v>1634</v>
      </c>
      <c r="K471" s="61" t="s">
        <v>1634</v>
      </c>
      <c r="L471" s="92"/>
      <c r="M471" s="90"/>
      <c r="N471" s="64"/>
      <c r="O471" s="91"/>
      <c r="P471" s="91"/>
      <c r="Q471" s="91"/>
      <c r="R471" s="91"/>
      <c r="S471" s="91"/>
      <c r="T471" s="91"/>
    </row>
    <row r="472" spans="1:20" ht="15.75" x14ac:dyDescent="0.25">
      <c r="A472" s="61">
        <f t="shared" ref="A472:A474" si="90">A471+1</f>
        <v>390</v>
      </c>
      <c r="B472" s="61" t="s">
        <v>1635</v>
      </c>
      <c r="C472" s="61" t="s">
        <v>1636</v>
      </c>
      <c r="D472" s="61" t="s">
        <v>1628</v>
      </c>
      <c r="E472" s="61" t="s">
        <v>1336</v>
      </c>
      <c r="F472" s="61" t="s">
        <v>194</v>
      </c>
      <c r="G472" s="61" t="s">
        <v>1289</v>
      </c>
      <c r="H472" s="61">
        <v>108</v>
      </c>
      <c r="I472" s="61" t="s">
        <v>12</v>
      </c>
      <c r="J472" s="61" t="s">
        <v>1637</v>
      </c>
      <c r="K472" s="61" t="s">
        <v>1637</v>
      </c>
      <c r="L472" s="92"/>
      <c r="M472" s="90"/>
      <c r="N472" s="64"/>
      <c r="O472" s="91"/>
      <c r="P472" s="91"/>
      <c r="Q472" s="91"/>
      <c r="R472" s="91"/>
      <c r="S472" s="91"/>
      <c r="T472" s="91"/>
    </row>
    <row r="473" spans="1:20" ht="15.75" x14ac:dyDescent="0.25">
      <c r="A473" s="61">
        <f t="shared" si="90"/>
        <v>391</v>
      </c>
      <c r="B473" s="61" t="s">
        <v>1638</v>
      </c>
      <c r="C473" s="61" t="s">
        <v>1639</v>
      </c>
      <c r="D473" s="61" t="s">
        <v>1628</v>
      </c>
      <c r="E473" s="61" t="s">
        <v>1336</v>
      </c>
      <c r="F473" s="61" t="s">
        <v>197</v>
      </c>
      <c r="G473" s="61" t="s">
        <v>1289</v>
      </c>
      <c r="H473" s="61">
        <v>120</v>
      </c>
      <c r="I473" s="61" t="s">
        <v>59</v>
      </c>
      <c r="J473" s="61" t="s">
        <v>1640</v>
      </c>
      <c r="K473" s="61" t="s">
        <v>1640</v>
      </c>
      <c r="L473" s="92"/>
      <c r="M473" s="90"/>
      <c r="N473" s="64"/>
      <c r="O473" s="91"/>
      <c r="P473" s="91"/>
      <c r="Q473" s="91"/>
      <c r="R473" s="91"/>
      <c r="S473" s="91"/>
      <c r="T473" s="91"/>
    </row>
    <row r="474" spans="1:20" ht="15.75" x14ac:dyDescent="0.25">
      <c r="A474" s="61">
        <f t="shared" si="90"/>
        <v>392</v>
      </c>
      <c r="B474" s="61" t="s">
        <v>1641</v>
      </c>
      <c r="C474" s="61" t="s">
        <v>1642</v>
      </c>
      <c r="D474" s="61" t="s">
        <v>1628</v>
      </c>
      <c r="E474" s="61" t="s">
        <v>1336</v>
      </c>
      <c r="F474" s="61" t="s">
        <v>200</v>
      </c>
      <c r="G474" s="61" t="s">
        <v>1289</v>
      </c>
      <c r="H474" s="61">
        <v>172</v>
      </c>
      <c r="I474" s="61" t="s">
        <v>548</v>
      </c>
      <c r="J474" s="61" t="s">
        <v>1643</v>
      </c>
      <c r="K474" s="61" t="s">
        <v>1643</v>
      </c>
      <c r="L474" s="92"/>
      <c r="M474" s="90"/>
      <c r="N474" s="64"/>
      <c r="O474" s="91"/>
      <c r="P474" s="91"/>
      <c r="Q474" s="91"/>
      <c r="R474" s="91"/>
      <c r="S474" s="91"/>
      <c r="T474" s="91"/>
    </row>
    <row r="475" spans="1:20" x14ac:dyDescent="0.25">
      <c r="A475" s="122" t="s">
        <v>1416</v>
      </c>
      <c r="B475" s="122"/>
      <c r="C475" s="122"/>
      <c r="D475" s="122"/>
      <c r="E475" s="122"/>
      <c r="F475" s="122"/>
      <c r="G475" s="122"/>
      <c r="H475" s="20">
        <f>SUM(H452:H470)</f>
        <v>2323.6</v>
      </c>
      <c r="I475" s="11" t="e">
        <f>#REF!</f>
        <v>#REF!</v>
      </c>
      <c r="J475" s="12"/>
      <c r="K475" s="12"/>
      <c r="L475" s="12"/>
      <c r="M475" s="1"/>
      <c r="N475" s="8" t="e">
        <f t="shared" si="84"/>
        <v>#REF!</v>
      </c>
    </row>
    <row r="476" spans="1:20" ht="15.75" x14ac:dyDescent="0.25">
      <c r="A476" s="124" t="s">
        <v>1417</v>
      </c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4"/>
      <c r="M476" s="1"/>
      <c r="N476" s="8">
        <f t="shared" si="84"/>
        <v>0</v>
      </c>
    </row>
    <row r="477" spans="1:20" s="25" customFormat="1" x14ac:dyDescent="0.25">
      <c r="A477" s="5">
        <f>A470+1</f>
        <v>415</v>
      </c>
      <c r="B477" s="5" t="str">
        <f t="shared" ref="B477:B507" si="91">MID(M477,78,10)</f>
        <v xml:space="preserve"> CN 461248</v>
      </c>
      <c r="C477" s="5" t="str">
        <f t="shared" ref="C477:C507" si="92">MID(M477,103,13)</f>
        <v xml:space="preserve"> GCN: CT03439</v>
      </c>
      <c r="D477" s="5" t="str">
        <f t="shared" ref="D477:D507" si="93">MID(M477,145,11)</f>
        <v xml:space="preserve"> 01/06/2018</v>
      </c>
      <c r="E477" s="5" t="s">
        <v>1336</v>
      </c>
      <c r="F477" s="5" t="s">
        <v>203</v>
      </c>
      <c r="G477" s="5" t="s">
        <v>1289</v>
      </c>
      <c r="H477" s="5">
        <v>172</v>
      </c>
      <c r="I477" s="5" t="s">
        <v>548</v>
      </c>
      <c r="J477" s="5" t="s">
        <v>1418</v>
      </c>
      <c r="K477" s="5" t="s">
        <v>1418</v>
      </c>
      <c r="L477" s="13"/>
      <c r="M477" s="24" t="s">
        <v>1419</v>
      </c>
      <c r="N477" s="8">
        <f t="shared" si="84"/>
        <v>0</v>
      </c>
      <c r="O477" s="16"/>
    </row>
    <row r="478" spans="1:20" s="25" customFormat="1" x14ac:dyDescent="0.25">
      <c r="A478" s="5">
        <f t="shared" ref="A478:A483" si="94">A477+1</f>
        <v>416</v>
      </c>
      <c r="B478" s="5" t="str">
        <f t="shared" si="91"/>
        <v xml:space="preserve"> CN 461249</v>
      </c>
      <c r="C478" s="5" t="str">
        <f t="shared" si="92"/>
        <v xml:space="preserve"> GCN: CT03440</v>
      </c>
      <c r="D478" s="5" t="str">
        <f t="shared" si="93"/>
        <v xml:space="preserve"> 01/06/2018</v>
      </c>
      <c r="E478" s="5" t="s">
        <v>1336</v>
      </c>
      <c r="F478" s="5" t="s">
        <v>206</v>
      </c>
      <c r="G478" s="5" t="s">
        <v>1289</v>
      </c>
      <c r="H478" s="5">
        <v>120</v>
      </c>
      <c r="I478" s="5" t="s">
        <v>59</v>
      </c>
      <c r="J478" s="5" t="s">
        <v>1420</v>
      </c>
      <c r="K478" s="5" t="s">
        <v>1420</v>
      </c>
      <c r="L478" s="13"/>
      <c r="M478" s="24" t="s">
        <v>1421</v>
      </c>
      <c r="N478" s="8">
        <f t="shared" si="84"/>
        <v>0</v>
      </c>
      <c r="O478" s="16"/>
    </row>
    <row r="479" spans="1:20" s="25" customFormat="1" x14ac:dyDescent="0.25">
      <c r="A479" s="5">
        <f t="shared" si="94"/>
        <v>417</v>
      </c>
      <c r="B479" s="5" t="str">
        <f t="shared" si="91"/>
        <v xml:space="preserve"> CN 461250</v>
      </c>
      <c r="C479" s="5" t="str">
        <f t="shared" si="92"/>
        <v xml:space="preserve"> GCN: CT03441</v>
      </c>
      <c r="D479" s="5" t="str">
        <f t="shared" si="93"/>
        <v xml:space="preserve"> 01/06/2018</v>
      </c>
      <c r="E479" s="5" t="s">
        <v>1336</v>
      </c>
      <c r="F479" s="5" t="s">
        <v>209</v>
      </c>
      <c r="G479" s="5" t="s">
        <v>1289</v>
      </c>
      <c r="H479" s="5">
        <v>120</v>
      </c>
      <c r="I479" s="5" t="s">
        <v>59</v>
      </c>
      <c r="J479" s="5" t="s">
        <v>1422</v>
      </c>
      <c r="K479" s="5" t="s">
        <v>1422</v>
      </c>
      <c r="L479" s="13"/>
      <c r="M479" s="24" t="s">
        <v>1423</v>
      </c>
      <c r="N479" s="8">
        <f t="shared" si="84"/>
        <v>0</v>
      </c>
      <c r="O479" s="16"/>
    </row>
    <row r="480" spans="1:20" s="25" customFormat="1" x14ac:dyDescent="0.25">
      <c r="A480" s="5">
        <f t="shared" si="94"/>
        <v>418</v>
      </c>
      <c r="B480" s="5" t="str">
        <f t="shared" si="91"/>
        <v xml:space="preserve"> CN 461251</v>
      </c>
      <c r="C480" s="5" t="str">
        <f t="shared" si="92"/>
        <v xml:space="preserve"> GCN: CT03442</v>
      </c>
      <c r="D480" s="5" t="str">
        <f t="shared" si="93"/>
        <v xml:space="preserve"> 01/06/2018</v>
      </c>
      <c r="E480" s="5" t="s">
        <v>1336</v>
      </c>
      <c r="F480" s="5" t="s">
        <v>212</v>
      </c>
      <c r="G480" s="5" t="s">
        <v>1289</v>
      </c>
      <c r="H480" s="5">
        <v>108</v>
      </c>
      <c r="I480" s="5" t="s">
        <v>12</v>
      </c>
      <c r="J480" s="5" t="s">
        <v>1424</v>
      </c>
      <c r="K480" s="5" t="s">
        <v>1424</v>
      </c>
      <c r="L480" s="13"/>
      <c r="M480" s="24" t="s">
        <v>1425</v>
      </c>
      <c r="N480" s="8">
        <f t="shared" si="84"/>
        <v>0</v>
      </c>
      <c r="O480" s="16"/>
    </row>
    <row r="481" spans="1:15" s="25" customFormat="1" x14ac:dyDescent="0.25">
      <c r="A481" s="5">
        <f t="shared" si="94"/>
        <v>419</v>
      </c>
      <c r="B481" s="5" t="str">
        <f t="shared" si="91"/>
        <v xml:space="preserve"> CN 461252</v>
      </c>
      <c r="C481" s="5" t="str">
        <f t="shared" si="92"/>
        <v xml:space="preserve"> GCN: CT03443</v>
      </c>
      <c r="D481" s="5" t="str">
        <f t="shared" si="93"/>
        <v xml:space="preserve"> 01/06/2018</v>
      </c>
      <c r="E481" s="5" t="s">
        <v>1336</v>
      </c>
      <c r="F481" s="5" t="s">
        <v>215</v>
      </c>
      <c r="G481" s="5" t="s">
        <v>1289</v>
      </c>
      <c r="H481" s="5">
        <v>108</v>
      </c>
      <c r="I481" s="5" t="s">
        <v>12</v>
      </c>
      <c r="J481" s="5" t="s">
        <v>1426</v>
      </c>
      <c r="K481" s="5" t="s">
        <v>1426</v>
      </c>
      <c r="L481" s="13"/>
      <c r="M481" s="24" t="s">
        <v>1427</v>
      </c>
      <c r="N481" s="8">
        <f t="shared" si="84"/>
        <v>0</v>
      </c>
      <c r="O481" s="16"/>
    </row>
    <row r="482" spans="1:15" s="25" customFormat="1" x14ac:dyDescent="0.25">
      <c r="A482" s="5">
        <f t="shared" si="94"/>
        <v>420</v>
      </c>
      <c r="B482" s="5" t="str">
        <f t="shared" si="91"/>
        <v xml:space="preserve"> CN 461253</v>
      </c>
      <c r="C482" s="5" t="str">
        <f t="shared" si="92"/>
        <v xml:space="preserve"> GCN: CT03444</v>
      </c>
      <c r="D482" s="5" t="str">
        <f t="shared" si="93"/>
        <v xml:space="preserve"> 01/06/2018</v>
      </c>
      <c r="E482" s="5" t="s">
        <v>1336</v>
      </c>
      <c r="F482" s="5" t="s">
        <v>218</v>
      </c>
      <c r="G482" s="5" t="s">
        <v>1289</v>
      </c>
      <c r="H482" s="5">
        <v>108</v>
      </c>
      <c r="I482" s="5" t="s">
        <v>12</v>
      </c>
      <c r="J482" s="5" t="s">
        <v>1428</v>
      </c>
      <c r="K482" s="5" t="s">
        <v>1428</v>
      </c>
      <c r="L482" s="13"/>
      <c r="M482" s="24" t="s">
        <v>1429</v>
      </c>
      <c r="N482" s="8">
        <f t="shared" si="84"/>
        <v>0</v>
      </c>
      <c r="O482" s="16"/>
    </row>
    <row r="483" spans="1:15" s="25" customFormat="1" x14ac:dyDescent="0.25">
      <c r="A483" s="5">
        <f t="shared" si="94"/>
        <v>421</v>
      </c>
      <c r="B483" s="5" t="str">
        <f t="shared" si="91"/>
        <v xml:space="preserve"> CN 461254</v>
      </c>
      <c r="C483" s="5" t="str">
        <f t="shared" si="92"/>
        <v xml:space="preserve"> GCN: CT03445</v>
      </c>
      <c r="D483" s="5" t="str">
        <f t="shared" si="93"/>
        <v xml:space="preserve"> 01/06/2018</v>
      </c>
      <c r="E483" s="5" t="s">
        <v>1336</v>
      </c>
      <c r="F483" s="5" t="s">
        <v>221</v>
      </c>
      <c r="G483" s="5" t="s">
        <v>1289</v>
      </c>
      <c r="H483" s="5">
        <v>108</v>
      </c>
      <c r="I483" s="5" t="s">
        <v>12</v>
      </c>
      <c r="J483" s="5" t="s">
        <v>1430</v>
      </c>
      <c r="K483" s="5" t="s">
        <v>1430</v>
      </c>
      <c r="L483" s="13"/>
      <c r="M483" s="24" t="s">
        <v>1431</v>
      </c>
      <c r="N483" s="8">
        <f t="shared" si="84"/>
        <v>0</v>
      </c>
      <c r="O483" s="16"/>
    </row>
    <row r="484" spans="1:15" s="25" customFormat="1" x14ac:dyDescent="0.25">
      <c r="A484" s="5">
        <f>A483+1</f>
        <v>422</v>
      </c>
      <c r="B484" s="5" t="str">
        <f t="shared" si="91"/>
        <v xml:space="preserve"> CN 461260</v>
      </c>
      <c r="C484" s="5" t="str">
        <f t="shared" si="92"/>
        <v xml:space="preserve"> GCN: CT03450</v>
      </c>
      <c r="D484" s="5" t="str">
        <f t="shared" si="93"/>
        <v xml:space="preserve"> 01/06/2018</v>
      </c>
      <c r="E484" s="5" t="s">
        <v>1336</v>
      </c>
      <c r="F484" s="5" t="s">
        <v>236</v>
      </c>
      <c r="G484" s="5" t="s">
        <v>1289</v>
      </c>
      <c r="H484" s="5">
        <v>108</v>
      </c>
      <c r="I484" s="5" t="s">
        <v>12</v>
      </c>
      <c r="J484" s="5" t="s">
        <v>1432</v>
      </c>
      <c r="K484" s="5" t="s">
        <v>1432</v>
      </c>
      <c r="L484" s="13"/>
      <c r="M484" s="24" t="s">
        <v>1433</v>
      </c>
      <c r="N484" s="8">
        <f t="shared" si="84"/>
        <v>0</v>
      </c>
      <c r="O484" s="16"/>
    </row>
    <row r="485" spans="1:15" s="25" customFormat="1" x14ac:dyDescent="0.25">
      <c r="A485" s="5">
        <f t="shared" ref="A485:A492" si="95">A484+1</f>
        <v>423</v>
      </c>
      <c r="B485" s="5" t="str">
        <f t="shared" si="91"/>
        <v xml:space="preserve"> CN 461261</v>
      </c>
      <c r="C485" s="5" t="str">
        <f t="shared" si="92"/>
        <v xml:space="preserve"> GCN: CT03451</v>
      </c>
      <c r="D485" s="5" t="str">
        <f t="shared" si="93"/>
        <v xml:space="preserve"> 01/06/2018</v>
      </c>
      <c r="E485" s="5" t="s">
        <v>1336</v>
      </c>
      <c r="F485" s="5" t="s">
        <v>239</v>
      </c>
      <c r="G485" s="5" t="s">
        <v>1289</v>
      </c>
      <c r="H485" s="5">
        <v>108</v>
      </c>
      <c r="I485" s="5" t="s">
        <v>12</v>
      </c>
      <c r="J485" s="5" t="s">
        <v>1434</v>
      </c>
      <c r="K485" s="5" t="s">
        <v>1434</v>
      </c>
      <c r="L485" s="13"/>
      <c r="M485" s="24" t="s">
        <v>1435</v>
      </c>
      <c r="N485" s="8">
        <f t="shared" si="84"/>
        <v>0</v>
      </c>
      <c r="O485" s="16"/>
    </row>
    <row r="486" spans="1:15" s="25" customFormat="1" x14ac:dyDescent="0.25">
      <c r="A486" s="5">
        <f t="shared" si="95"/>
        <v>424</v>
      </c>
      <c r="B486" s="5" t="str">
        <f t="shared" si="91"/>
        <v xml:space="preserve"> CN 461262</v>
      </c>
      <c r="C486" s="5" t="str">
        <f t="shared" si="92"/>
        <v xml:space="preserve"> GCN: CT03452</v>
      </c>
      <c r="D486" s="5" t="str">
        <f t="shared" si="93"/>
        <v xml:space="preserve"> 01/06/2018</v>
      </c>
      <c r="E486" s="5" t="s">
        <v>1336</v>
      </c>
      <c r="F486" s="5" t="s">
        <v>242</v>
      </c>
      <c r="G486" s="5" t="s">
        <v>1289</v>
      </c>
      <c r="H486" s="5">
        <v>108</v>
      </c>
      <c r="I486" s="5" t="s">
        <v>12</v>
      </c>
      <c r="J486" s="5" t="s">
        <v>1436</v>
      </c>
      <c r="K486" s="5" t="s">
        <v>1436</v>
      </c>
      <c r="L486" s="13"/>
      <c r="M486" s="24" t="s">
        <v>1437</v>
      </c>
      <c r="N486" s="8">
        <f t="shared" si="84"/>
        <v>0</v>
      </c>
      <c r="O486" s="16"/>
    </row>
    <row r="487" spans="1:15" s="25" customFormat="1" x14ac:dyDescent="0.25">
      <c r="A487" s="5">
        <f t="shared" si="95"/>
        <v>425</v>
      </c>
      <c r="B487" s="5" t="str">
        <f t="shared" si="91"/>
        <v xml:space="preserve"> CN 461263</v>
      </c>
      <c r="C487" s="5" t="str">
        <f t="shared" si="92"/>
        <v xml:space="preserve"> GCN: CT03453</v>
      </c>
      <c r="D487" s="5" t="str">
        <f t="shared" si="93"/>
        <v xml:space="preserve"> 01/06/2018</v>
      </c>
      <c r="E487" s="5" t="s">
        <v>1336</v>
      </c>
      <c r="F487" s="5" t="s">
        <v>245</v>
      </c>
      <c r="G487" s="5" t="s">
        <v>1289</v>
      </c>
      <c r="H487" s="5">
        <v>108</v>
      </c>
      <c r="I487" s="5" t="s">
        <v>12</v>
      </c>
      <c r="J487" s="5" t="s">
        <v>1438</v>
      </c>
      <c r="K487" s="5" t="s">
        <v>1438</v>
      </c>
      <c r="L487" s="13"/>
      <c r="M487" s="24" t="s">
        <v>1439</v>
      </c>
      <c r="N487" s="8">
        <f t="shared" si="84"/>
        <v>0</v>
      </c>
      <c r="O487" s="16"/>
    </row>
    <row r="488" spans="1:15" s="25" customFormat="1" x14ac:dyDescent="0.25">
      <c r="A488" s="5">
        <f t="shared" si="95"/>
        <v>426</v>
      </c>
      <c r="B488" s="5" t="str">
        <f t="shared" si="91"/>
        <v xml:space="preserve"> CN 461264</v>
      </c>
      <c r="C488" s="5" t="str">
        <f t="shared" si="92"/>
        <v xml:space="preserve"> GCN: CT03454</v>
      </c>
      <c r="D488" s="5" t="str">
        <f t="shared" si="93"/>
        <v xml:space="preserve"> 01/06/2018</v>
      </c>
      <c r="E488" s="5" t="s">
        <v>1336</v>
      </c>
      <c r="F488" s="5" t="s">
        <v>248</v>
      </c>
      <c r="G488" s="5" t="s">
        <v>1289</v>
      </c>
      <c r="H488" s="5">
        <v>108</v>
      </c>
      <c r="I488" s="5" t="s">
        <v>12</v>
      </c>
      <c r="J488" s="5" t="s">
        <v>1440</v>
      </c>
      <c r="K488" s="5" t="s">
        <v>1440</v>
      </c>
      <c r="L488" s="13"/>
      <c r="M488" s="24" t="s">
        <v>1441</v>
      </c>
      <c r="N488" s="8">
        <f t="shared" si="84"/>
        <v>0</v>
      </c>
      <c r="O488" s="16"/>
    </row>
    <row r="489" spans="1:15" s="25" customFormat="1" x14ac:dyDescent="0.25">
      <c r="A489" s="5">
        <f t="shared" si="95"/>
        <v>427</v>
      </c>
      <c r="B489" s="5" t="str">
        <f t="shared" si="91"/>
        <v xml:space="preserve"> CN 461265</v>
      </c>
      <c r="C489" s="5" t="str">
        <f t="shared" si="92"/>
        <v xml:space="preserve"> GCN: CT03455</v>
      </c>
      <c r="D489" s="5" t="str">
        <f t="shared" si="93"/>
        <v xml:space="preserve"> 01/06/2018</v>
      </c>
      <c r="E489" s="5" t="s">
        <v>1336</v>
      </c>
      <c r="F489" s="5" t="s">
        <v>251</v>
      </c>
      <c r="G489" s="5" t="s">
        <v>1289</v>
      </c>
      <c r="H489" s="5">
        <v>108</v>
      </c>
      <c r="I489" s="5" t="s">
        <v>12</v>
      </c>
      <c r="J489" s="5" t="s">
        <v>1442</v>
      </c>
      <c r="K489" s="5" t="s">
        <v>1442</v>
      </c>
      <c r="L489" s="13"/>
      <c r="M489" s="24" t="s">
        <v>1443</v>
      </c>
      <c r="N489" s="8">
        <f t="shared" si="84"/>
        <v>0</v>
      </c>
      <c r="O489" s="16"/>
    </row>
    <row r="490" spans="1:15" s="25" customFormat="1" x14ac:dyDescent="0.25">
      <c r="A490" s="5">
        <f t="shared" si="95"/>
        <v>428</v>
      </c>
      <c r="B490" s="5" t="str">
        <f t="shared" si="91"/>
        <v xml:space="preserve"> CN 461267</v>
      </c>
      <c r="C490" s="5" t="str">
        <f t="shared" si="92"/>
        <v xml:space="preserve"> GCN: CT03456</v>
      </c>
      <c r="D490" s="5" t="str">
        <f t="shared" si="93"/>
        <v xml:space="preserve"> 01/06/2018</v>
      </c>
      <c r="E490" s="5" t="s">
        <v>1336</v>
      </c>
      <c r="F490" s="5" t="s">
        <v>254</v>
      </c>
      <c r="G490" s="5" t="s">
        <v>1289</v>
      </c>
      <c r="H490" s="5">
        <v>108</v>
      </c>
      <c r="I490" s="5" t="s">
        <v>12</v>
      </c>
      <c r="J490" s="5" t="s">
        <v>1444</v>
      </c>
      <c r="K490" s="5" t="s">
        <v>1444</v>
      </c>
      <c r="L490" s="13"/>
      <c r="M490" s="24" t="s">
        <v>1445</v>
      </c>
      <c r="N490" s="8">
        <f t="shared" si="84"/>
        <v>0</v>
      </c>
      <c r="O490" s="16"/>
    </row>
    <row r="491" spans="1:15" s="25" customFormat="1" x14ac:dyDescent="0.25">
      <c r="A491" s="5">
        <f t="shared" si="95"/>
        <v>429</v>
      </c>
      <c r="B491" s="5" t="str">
        <f t="shared" si="91"/>
        <v xml:space="preserve"> CN 461268</v>
      </c>
      <c r="C491" s="5" t="str">
        <f t="shared" si="92"/>
        <v xml:space="preserve"> GCN: CT03457</v>
      </c>
      <c r="D491" s="5" t="str">
        <f t="shared" si="93"/>
        <v xml:space="preserve"> 01/06/2018</v>
      </c>
      <c r="E491" s="5" t="s">
        <v>1336</v>
      </c>
      <c r="F491" s="5" t="s">
        <v>257</v>
      </c>
      <c r="G491" s="5" t="s">
        <v>1289</v>
      </c>
      <c r="H491" s="5">
        <v>108</v>
      </c>
      <c r="I491" s="5" t="s">
        <v>12</v>
      </c>
      <c r="J491" s="5" t="s">
        <v>1446</v>
      </c>
      <c r="K491" s="5" t="s">
        <v>1446</v>
      </c>
      <c r="L491" s="13"/>
      <c r="M491" s="24" t="s">
        <v>1447</v>
      </c>
      <c r="N491" s="8">
        <f t="shared" si="84"/>
        <v>0</v>
      </c>
      <c r="O491" s="16"/>
    </row>
    <row r="492" spans="1:15" s="25" customFormat="1" x14ac:dyDescent="0.25">
      <c r="A492" s="5">
        <f t="shared" si="95"/>
        <v>430</v>
      </c>
      <c r="B492" s="5" t="str">
        <f t="shared" si="91"/>
        <v xml:space="preserve"> CN 461269</v>
      </c>
      <c r="C492" s="5" t="str">
        <f t="shared" si="92"/>
        <v xml:space="preserve"> GCN: CT03458</v>
      </c>
      <c r="D492" s="5" t="str">
        <f t="shared" si="93"/>
        <v xml:space="preserve"> 01/06/2018</v>
      </c>
      <c r="E492" s="5" t="s">
        <v>1336</v>
      </c>
      <c r="F492" s="5" t="s">
        <v>260</v>
      </c>
      <c r="G492" s="5" t="s">
        <v>1289</v>
      </c>
      <c r="H492" s="5">
        <v>108</v>
      </c>
      <c r="I492" s="5" t="s">
        <v>12</v>
      </c>
      <c r="J492" s="5" t="s">
        <v>1448</v>
      </c>
      <c r="K492" s="5" t="s">
        <v>1448</v>
      </c>
      <c r="L492" s="13"/>
      <c r="M492" s="24" t="s">
        <v>1449</v>
      </c>
      <c r="N492" s="8">
        <f t="shared" si="84"/>
        <v>0</v>
      </c>
      <c r="O492" s="16"/>
    </row>
    <row r="493" spans="1:15" s="25" customFormat="1" x14ac:dyDescent="0.25">
      <c r="A493" s="5">
        <f>A492+1</f>
        <v>431</v>
      </c>
      <c r="B493" s="5" t="str">
        <f t="shared" si="91"/>
        <v xml:space="preserve"> CN 461274</v>
      </c>
      <c r="C493" s="5" t="str">
        <f t="shared" si="92"/>
        <v xml:space="preserve"> GCN: CT03463</v>
      </c>
      <c r="D493" s="5" t="str">
        <f t="shared" si="93"/>
        <v xml:space="preserve"> 01/06/2018</v>
      </c>
      <c r="E493" s="5" t="s">
        <v>1336</v>
      </c>
      <c r="F493" s="5" t="s">
        <v>275</v>
      </c>
      <c r="G493" s="5" t="s">
        <v>1289</v>
      </c>
      <c r="H493" s="5">
        <v>108</v>
      </c>
      <c r="I493" s="5" t="s">
        <v>12</v>
      </c>
      <c r="J493" s="5" t="s">
        <v>1459</v>
      </c>
      <c r="K493" s="5" t="s">
        <v>1459</v>
      </c>
      <c r="L493" s="13"/>
      <c r="M493" s="24" t="s">
        <v>1460</v>
      </c>
      <c r="N493" s="8">
        <f t="shared" si="84"/>
        <v>0</v>
      </c>
      <c r="O493" s="16"/>
    </row>
    <row r="494" spans="1:15" s="25" customFormat="1" x14ac:dyDescent="0.25">
      <c r="A494" s="5">
        <f t="shared" ref="A494:A501" si="96">A493+1</f>
        <v>432</v>
      </c>
      <c r="B494" s="5" t="str">
        <f t="shared" si="91"/>
        <v xml:space="preserve"> CN 461275</v>
      </c>
      <c r="C494" s="5" t="str">
        <f t="shared" si="92"/>
        <v xml:space="preserve"> GCN: CT03464</v>
      </c>
      <c r="D494" s="5" t="str">
        <f t="shared" si="93"/>
        <v xml:space="preserve"> 01/06/2018</v>
      </c>
      <c r="E494" s="5" t="s">
        <v>1336</v>
      </c>
      <c r="F494" s="5" t="s">
        <v>278</v>
      </c>
      <c r="G494" s="5" t="s">
        <v>1289</v>
      </c>
      <c r="H494" s="5">
        <v>108</v>
      </c>
      <c r="I494" s="5" t="s">
        <v>12</v>
      </c>
      <c r="J494" s="5" t="s">
        <v>1461</v>
      </c>
      <c r="K494" s="5" t="s">
        <v>1461</v>
      </c>
      <c r="L494" s="13"/>
      <c r="M494" s="24" t="s">
        <v>1462</v>
      </c>
      <c r="N494" s="8">
        <f t="shared" si="84"/>
        <v>0</v>
      </c>
      <c r="O494" s="16"/>
    </row>
    <row r="495" spans="1:15" s="25" customFormat="1" x14ac:dyDescent="0.25">
      <c r="A495" s="5">
        <f t="shared" si="96"/>
        <v>433</v>
      </c>
      <c r="B495" s="5" t="str">
        <f t="shared" si="91"/>
        <v xml:space="preserve"> CN 461276</v>
      </c>
      <c r="C495" s="5" t="str">
        <f t="shared" si="92"/>
        <v xml:space="preserve"> GCN: CT03465</v>
      </c>
      <c r="D495" s="5" t="str">
        <f t="shared" si="93"/>
        <v xml:space="preserve"> 01/06/2018</v>
      </c>
      <c r="E495" s="5" t="s">
        <v>1336</v>
      </c>
      <c r="F495" s="5" t="s">
        <v>279</v>
      </c>
      <c r="G495" s="5" t="s">
        <v>1289</v>
      </c>
      <c r="H495" s="5">
        <v>108</v>
      </c>
      <c r="I495" s="5" t="s">
        <v>12</v>
      </c>
      <c r="J495" s="5" t="s">
        <v>1463</v>
      </c>
      <c r="K495" s="5" t="s">
        <v>1463</v>
      </c>
      <c r="L495" s="13"/>
      <c r="M495" s="24" t="s">
        <v>1464</v>
      </c>
      <c r="N495" s="8">
        <f t="shared" si="84"/>
        <v>0</v>
      </c>
      <c r="O495" s="16"/>
    </row>
    <row r="496" spans="1:15" s="25" customFormat="1" x14ac:dyDescent="0.25">
      <c r="A496" s="5">
        <f t="shared" si="96"/>
        <v>434</v>
      </c>
      <c r="B496" s="5" t="str">
        <f t="shared" si="91"/>
        <v xml:space="preserve"> CN 461277</v>
      </c>
      <c r="C496" s="5" t="str">
        <f t="shared" si="92"/>
        <v xml:space="preserve"> GCN: CT03466</v>
      </c>
      <c r="D496" s="5" t="str">
        <f t="shared" si="93"/>
        <v xml:space="preserve"> 01/06/2018</v>
      </c>
      <c r="E496" s="5" t="s">
        <v>1336</v>
      </c>
      <c r="F496" s="5" t="s">
        <v>280</v>
      </c>
      <c r="G496" s="5" t="s">
        <v>1289</v>
      </c>
      <c r="H496" s="5">
        <v>108</v>
      </c>
      <c r="I496" s="5" t="s">
        <v>12</v>
      </c>
      <c r="J496" s="5" t="s">
        <v>1465</v>
      </c>
      <c r="K496" s="5" t="s">
        <v>1465</v>
      </c>
      <c r="L496" s="13"/>
      <c r="M496" s="24" t="s">
        <v>1466</v>
      </c>
      <c r="N496" s="8">
        <f t="shared" si="84"/>
        <v>0</v>
      </c>
      <c r="O496" s="16"/>
    </row>
    <row r="497" spans="1:15" s="25" customFormat="1" x14ac:dyDescent="0.25">
      <c r="A497" s="5">
        <f t="shared" si="96"/>
        <v>435</v>
      </c>
      <c r="B497" s="5" t="str">
        <f t="shared" si="91"/>
        <v xml:space="preserve"> CN 461278</v>
      </c>
      <c r="C497" s="5" t="str">
        <f t="shared" si="92"/>
        <v xml:space="preserve"> GCN: CT03467</v>
      </c>
      <c r="D497" s="5" t="str">
        <f t="shared" si="93"/>
        <v xml:space="preserve"> 01/06/2018</v>
      </c>
      <c r="E497" s="5" t="s">
        <v>1336</v>
      </c>
      <c r="F497" s="5" t="s">
        <v>281</v>
      </c>
      <c r="G497" s="5" t="s">
        <v>1289</v>
      </c>
      <c r="H497" s="5">
        <v>108</v>
      </c>
      <c r="I497" s="5" t="s">
        <v>12</v>
      </c>
      <c r="J497" s="5" t="s">
        <v>1467</v>
      </c>
      <c r="K497" s="5" t="s">
        <v>1467</v>
      </c>
      <c r="L497" s="13"/>
      <c r="M497" s="24" t="s">
        <v>1468</v>
      </c>
      <c r="N497" s="8">
        <f t="shared" si="84"/>
        <v>0</v>
      </c>
      <c r="O497" s="16"/>
    </row>
    <row r="498" spans="1:15" s="25" customFormat="1" x14ac:dyDescent="0.25">
      <c r="A498" s="5">
        <f t="shared" si="96"/>
        <v>436</v>
      </c>
      <c r="B498" s="5" t="str">
        <f t="shared" si="91"/>
        <v xml:space="preserve"> CN 461279</v>
      </c>
      <c r="C498" s="5" t="str">
        <f t="shared" si="92"/>
        <v xml:space="preserve"> GCN: CT03468</v>
      </c>
      <c r="D498" s="5" t="str">
        <f t="shared" si="93"/>
        <v xml:space="preserve"> 01/06/2018</v>
      </c>
      <c r="E498" s="5" t="s">
        <v>1336</v>
      </c>
      <c r="F498" s="5" t="s">
        <v>282</v>
      </c>
      <c r="G498" s="5" t="s">
        <v>1289</v>
      </c>
      <c r="H498" s="5">
        <v>108</v>
      </c>
      <c r="I498" s="5" t="s">
        <v>12</v>
      </c>
      <c r="J498" s="5" t="s">
        <v>1469</v>
      </c>
      <c r="K498" s="5" t="s">
        <v>1469</v>
      </c>
      <c r="L498" s="13"/>
      <c r="M498" s="24" t="s">
        <v>1470</v>
      </c>
      <c r="N498" s="8">
        <f t="shared" si="84"/>
        <v>0</v>
      </c>
      <c r="O498" s="16"/>
    </row>
    <row r="499" spans="1:15" s="25" customFormat="1" x14ac:dyDescent="0.25">
      <c r="A499" s="5">
        <f t="shared" si="96"/>
        <v>437</v>
      </c>
      <c r="B499" s="5" t="str">
        <f t="shared" si="91"/>
        <v xml:space="preserve"> CN 461280</v>
      </c>
      <c r="C499" s="5" t="str">
        <f t="shared" si="92"/>
        <v xml:space="preserve"> GCN: CT03469</v>
      </c>
      <c r="D499" s="5" t="str">
        <f t="shared" si="93"/>
        <v xml:space="preserve"> 01/06/2018</v>
      </c>
      <c r="E499" s="5" t="s">
        <v>1336</v>
      </c>
      <c r="F499" s="5" t="s">
        <v>283</v>
      </c>
      <c r="G499" s="5" t="s">
        <v>1289</v>
      </c>
      <c r="H499" s="5">
        <v>108</v>
      </c>
      <c r="I499" s="5" t="s">
        <v>12</v>
      </c>
      <c r="J499" s="5" t="s">
        <v>1471</v>
      </c>
      <c r="K499" s="5" t="s">
        <v>1471</v>
      </c>
      <c r="L499" s="13"/>
      <c r="M499" s="24" t="s">
        <v>1472</v>
      </c>
      <c r="N499" s="8">
        <f t="shared" si="84"/>
        <v>0</v>
      </c>
      <c r="O499" s="16"/>
    </row>
    <row r="500" spans="1:15" s="25" customFormat="1" x14ac:dyDescent="0.25">
      <c r="A500" s="5">
        <f t="shared" si="96"/>
        <v>438</v>
      </c>
      <c r="B500" s="5" t="str">
        <f t="shared" si="91"/>
        <v xml:space="preserve"> CN 461281</v>
      </c>
      <c r="C500" s="5" t="str">
        <f t="shared" si="92"/>
        <v xml:space="preserve"> GCN: CT03470</v>
      </c>
      <c r="D500" s="5" t="str">
        <f t="shared" si="93"/>
        <v xml:space="preserve"> 01/06/2018</v>
      </c>
      <c r="E500" s="5" t="s">
        <v>1336</v>
      </c>
      <c r="F500" s="5" t="s">
        <v>284</v>
      </c>
      <c r="G500" s="5" t="s">
        <v>1289</v>
      </c>
      <c r="H500" s="5">
        <v>108</v>
      </c>
      <c r="I500" s="5" t="s">
        <v>12</v>
      </c>
      <c r="J500" s="5" t="s">
        <v>1473</v>
      </c>
      <c r="K500" s="5" t="s">
        <v>1473</v>
      </c>
      <c r="L500" s="13"/>
      <c r="M500" s="24" t="s">
        <v>1474</v>
      </c>
      <c r="N500" s="8">
        <f t="shared" si="84"/>
        <v>0</v>
      </c>
      <c r="O500" s="16"/>
    </row>
    <row r="501" spans="1:15" s="25" customFormat="1" x14ac:dyDescent="0.25">
      <c r="A501" s="5">
        <f t="shared" si="96"/>
        <v>439</v>
      </c>
      <c r="B501" s="5" t="str">
        <f t="shared" si="91"/>
        <v xml:space="preserve"> CN 461282</v>
      </c>
      <c r="C501" s="5" t="str">
        <f t="shared" si="92"/>
        <v xml:space="preserve"> GCN: CT03471</v>
      </c>
      <c r="D501" s="5" t="str">
        <f t="shared" si="93"/>
        <v xml:space="preserve"> 01/06/2018</v>
      </c>
      <c r="E501" s="5" t="s">
        <v>1336</v>
      </c>
      <c r="F501" s="5" t="s">
        <v>285</v>
      </c>
      <c r="G501" s="5" t="s">
        <v>1289</v>
      </c>
      <c r="H501" s="5">
        <v>108</v>
      </c>
      <c r="I501" s="5" t="s">
        <v>12</v>
      </c>
      <c r="J501" s="5" t="s">
        <v>1475</v>
      </c>
      <c r="K501" s="5" t="s">
        <v>1475</v>
      </c>
      <c r="L501" s="13"/>
      <c r="M501" s="24" t="s">
        <v>1476</v>
      </c>
      <c r="N501" s="8">
        <f t="shared" si="84"/>
        <v>0</v>
      </c>
      <c r="O501" s="16"/>
    </row>
    <row r="502" spans="1:15" s="25" customFormat="1" x14ac:dyDescent="0.25">
      <c r="A502" s="5">
        <f>A501+1</f>
        <v>440</v>
      </c>
      <c r="B502" s="5" t="str">
        <f t="shared" si="91"/>
        <v xml:space="preserve"> CN 461287</v>
      </c>
      <c r="C502" s="5" t="str">
        <f t="shared" si="92"/>
        <v xml:space="preserve"> GCN: CT03476</v>
      </c>
      <c r="D502" s="5" t="str">
        <f t="shared" si="93"/>
        <v xml:space="preserve"> 01/06/2018</v>
      </c>
      <c r="E502" s="5" t="s">
        <v>1336</v>
      </c>
      <c r="F502" s="5" t="s">
        <v>289</v>
      </c>
      <c r="G502" s="5" t="s">
        <v>1289</v>
      </c>
      <c r="H502" s="5">
        <v>108</v>
      </c>
      <c r="I502" s="5" t="s">
        <v>12</v>
      </c>
      <c r="J502" s="5" t="s">
        <v>1477</v>
      </c>
      <c r="K502" s="5" t="s">
        <v>1477</v>
      </c>
      <c r="L502" s="13"/>
      <c r="M502" s="24" t="s">
        <v>1478</v>
      </c>
      <c r="N502" s="8">
        <f t="shared" si="84"/>
        <v>0</v>
      </c>
      <c r="O502" s="16"/>
    </row>
    <row r="503" spans="1:15" s="25" customFormat="1" x14ac:dyDescent="0.25">
      <c r="A503" s="5">
        <f t="shared" ref="A503:A507" si="97">A502+1</f>
        <v>441</v>
      </c>
      <c r="B503" s="5" t="str">
        <f t="shared" si="91"/>
        <v xml:space="preserve"> CN 461288</v>
      </c>
      <c r="C503" s="5" t="str">
        <f t="shared" si="92"/>
        <v xml:space="preserve"> GCN: CT03477</v>
      </c>
      <c r="D503" s="5" t="str">
        <f t="shared" si="93"/>
        <v xml:space="preserve"> 01/06/2018</v>
      </c>
      <c r="E503" s="5" t="s">
        <v>1336</v>
      </c>
      <c r="F503" s="5" t="s">
        <v>292</v>
      </c>
      <c r="G503" s="5" t="s">
        <v>1289</v>
      </c>
      <c r="H503" s="5">
        <v>108</v>
      </c>
      <c r="I503" s="5" t="s">
        <v>12</v>
      </c>
      <c r="J503" s="5" t="s">
        <v>1479</v>
      </c>
      <c r="K503" s="5" t="s">
        <v>1479</v>
      </c>
      <c r="L503" s="13"/>
      <c r="M503" s="24" t="s">
        <v>1480</v>
      </c>
      <c r="N503" s="8">
        <f t="shared" ref="N503:N554" si="98">H503-I503</f>
        <v>0</v>
      </c>
      <c r="O503" s="16"/>
    </row>
    <row r="504" spans="1:15" s="25" customFormat="1" x14ac:dyDescent="0.25">
      <c r="A504" s="5">
        <f t="shared" si="97"/>
        <v>442</v>
      </c>
      <c r="B504" s="5" t="str">
        <f t="shared" si="91"/>
        <v xml:space="preserve"> CN 461289</v>
      </c>
      <c r="C504" s="5" t="str">
        <f t="shared" si="92"/>
        <v xml:space="preserve"> GCN: CT03478</v>
      </c>
      <c r="D504" s="5" t="str">
        <f t="shared" si="93"/>
        <v xml:space="preserve"> 01/06/2018</v>
      </c>
      <c r="E504" s="5" t="s">
        <v>1336</v>
      </c>
      <c r="F504" s="5" t="s">
        <v>295</v>
      </c>
      <c r="G504" s="5" t="s">
        <v>1289</v>
      </c>
      <c r="H504" s="5">
        <v>108</v>
      </c>
      <c r="I504" s="5" t="s">
        <v>12</v>
      </c>
      <c r="J504" s="5" t="s">
        <v>1481</v>
      </c>
      <c r="K504" s="5" t="s">
        <v>1481</v>
      </c>
      <c r="L504" s="13"/>
      <c r="M504" s="24" t="s">
        <v>1482</v>
      </c>
      <c r="N504" s="8">
        <f>H504-I504</f>
        <v>0</v>
      </c>
      <c r="O504" s="16"/>
    </row>
    <row r="505" spans="1:15" s="25" customFormat="1" x14ac:dyDescent="0.25">
      <c r="A505" s="5">
        <f t="shared" si="97"/>
        <v>443</v>
      </c>
      <c r="B505" s="5" t="str">
        <f t="shared" si="91"/>
        <v xml:space="preserve"> CN 461290</v>
      </c>
      <c r="C505" s="5" t="str">
        <f t="shared" si="92"/>
        <v xml:space="preserve"> GCN: CT03479</v>
      </c>
      <c r="D505" s="5" t="str">
        <f t="shared" si="93"/>
        <v xml:space="preserve"> 01/06/2018</v>
      </c>
      <c r="E505" s="5" t="s">
        <v>1336</v>
      </c>
      <c r="F505" s="5" t="s">
        <v>298</v>
      </c>
      <c r="G505" s="5" t="s">
        <v>1289</v>
      </c>
      <c r="H505" s="5">
        <v>108</v>
      </c>
      <c r="I505" s="5" t="s">
        <v>12</v>
      </c>
      <c r="J505" s="5" t="s">
        <v>1483</v>
      </c>
      <c r="K505" s="5" t="s">
        <v>1483</v>
      </c>
      <c r="L505" s="13"/>
      <c r="M505" s="24" t="s">
        <v>1484</v>
      </c>
      <c r="N505" s="8">
        <f t="shared" si="98"/>
        <v>0</v>
      </c>
      <c r="O505" s="16"/>
    </row>
    <row r="506" spans="1:15" s="25" customFormat="1" x14ac:dyDescent="0.25">
      <c r="A506" s="5">
        <f t="shared" si="97"/>
        <v>444</v>
      </c>
      <c r="B506" s="5" t="str">
        <f t="shared" si="91"/>
        <v xml:space="preserve"> CN 461291</v>
      </c>
      <c r="C506" s="5" t="str">
        <f t="shared" si="92"/>
        <v xml:space="preserve"> GCN: CT03480</v>
      </c>
      <c r="D506" s="5" t="str">
        <f t="shared" si="93"/>
        <v xml:space="preserve"> 01/06/2018</v>
      </c>
      <c r="E506" s="5" t="s">
        <v>1336</v>
      </c>
      <c r="F506" s="5" t="s">
        <v>301</v>
      </c>
      <c r="G506" s="5" t="s">
        <v>1289</v>
      </c>
      <c r="H506" s="5">
        <v>120</v>
      </c>
      <c r="I506" s="5" t="s">
        <v>59</v>
      </c>
      <c r="J506" s="5" t="s">
        <v>1485</v>
      </c>
      <c r="K506" s="5" t="s">
        <v>1485</v>
      </c>
      <c r="L506" s="13"/>
      <c r="M506" s="24" t="s">
        <v>1486</v>
      </c>
      <c r="N506" s="8">
        <f t="shared" si="98"/>
        <v>0</v>
      </c>
      <c r="O506" s="16"/>
    </row>
    <row r="507" spans="1:15" s="25" customFormat="1" x14ac:dyDescent="0.25">
      <c r="A507" s="5">
        <f t="shared" si="97"/>
        <v>445</v>
      </c>
      <c r="B507" s="5" t="str">
        <f t="shared" si="91"/>
        <v xml:space="preserve"> CN 461292</v>
      </c>
      <c r="C507" s="5" t="str">
        <f t="shared" si="92"/>
        <v xml:space="preserve"> GCN: CT03481</v>
      </c>
      <c r="D507" s="5" t="str">
        <f t="shared" si="93"/>
        <v xml:space="preserve"> 01/06/2018</v>
      </c>
      <c r="E507" s="5" t="s">
        <v>1336</v>
      </c>
      <c r="F507" s="5" t="s">
        <v>12</v>
      </c>
      <c r="G507" s="5" t="s">
        <v>1289</v>
      </c>
      <c r="H507" s="5">
        <v>172</v>
      </c>
      <c r="I507" s="5" t="s">
        <v>548</v>
      </c>
      <c r="J507" s="5" t="s">
        <v>1487</v>
      </c>
      <c r="K507" s="5" t="s">
        <v>1487</v>
      </c>
      <c r="L507" s="13"/>
      <c r="M507" s="24" t="s">
        <v>1488</v>
      </c>
      <c r="N507" s="8">
        <f t="shared" si="98"/>
        <v>0</v>
      </c>
      <c r="O507" s="16"/>
    </row>
    <row r="508" spans="1:15" x14ac:dyDescent="0.25">
      <c r="A508" s="122" t="s">
        <v>1489</v>
      </c>
      <c r="B508" s="122"/>
      <c r="C508" s="122"/>
      <c r="D508" s="122"/>
      <c r="E508" s="122"/>
      <c r="F508" s="122"/>
      <c r="G508" s="122"/>
      <c r="H508" s="20">
        <f>SUM(H477:H507)</f>
        <v>3512</v>
      </c>
      <c r="I508" s="11" t="e">
        <f>#REF!</f>
        <v>#REF!</v>
      </c>
      <c r="J508" s="12"/>
      <c r="K508" s="12"/>
      <c r="L508" s="12"/>
      <c r="M508" s="1"/>
      <c r="N508" s="8" t="e">
        <f t="shared" si="98"/>
        <v>#REF!</v>
      </c>
    </row>
    <row r="509" spans="1:15" ht="15.75" x14ac:dyDescent="0.25">
      <c r="A509" s="131" t="s">
        <v>1490</v>
      </c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9"/>
      <c r="M509" s="1"/>
      <c r="N509" s="8">
        <f t="shared" si="98"/>
        <v>0</v>
      </c>
    </row>
    <row r="510" spans="1:15" s="25" customFormat="1" ht="15.75" x14ac:dyDescent="0.25">
      <c r="A510" s="5">
        <f>A507+1</f>
        <v>446</v>
      </c>
      <c r="B510" s="5" t="str">
        <f t="shared" ref="B510:B511" si="99">MID(M510,78,10)</f>
        <v xml:space="preserve"> CN 461311</v>
      </c>
      <c r="C510" s="5" t="str">
        <f t="shared" ref="C510:C512" si="100">MID(M510,103,13)</f>
        <v xml:space="preserve"> GCN: CT03499</v>
      </c>
      <c r="D510" s="5" t="str">
        <f t="shared" ref="D510:D511" si="101">MID(M510,145,11)</f>
        <v xml:space="preserve"> 01/06/2018</v>
      </c>
      <c r="E510" s="5" t="s">
        <v>1336</v>
      </c>
      <c r="F510" s="5">
        <v>126</v>
      </c>
      <c r="G510" s="5" t="s">
        <v>1289</v>
      </c>
      <c r="H510" s="5">
        <v>108</v>
      </c>
      <c r="I510" s="5" t="s">
        <v>12</v>
      </c>
      <c r="J510" s="5" t="s">
        <v>1491</v>
      </c>
      <c r="K510" s="5" t="s">
        <v>1491</v>
      </c>
      <c r="L510" s="13"/>
      <c r="M510" s="24" t="s">
        <v>1492</v>
      </c>
      <c r="N510" s="8">
        <f t="shared" si="98"/>
        <v>0</v>
      </c>
      <c r="O510" s="26" t="s">
        <v>1493</v>
      </c>
    </row>
    <row r="511" spans="1:15" s="25" customFormat="1" ht="15.75" x14ac:dyDescent="0.25">
      <c r="A511" s="5">
        <f t="shared" ref="A511:A518" si="102">A510+1</f>
        <v>447</v>
      </c>
      <c r="B511" s="5" t="str">
        <f t="shared" si="99"/>
        <v xml:space="preserve"> CN 461312</v>
      </c>
      <c r="C511" s="5" t="str">
        <f t="shared" si="100"/>
        <v xml:space="preserve"> GCN: CT03500</v>
      </c>
      <c r="D511" s="5" t="str">
        <f t="shared" si="101"/>
        <v xml:space="preserve"> 01/06/2018</v>
      </c>
      <c r="E511" s="5" t="s">
        <v>1336</v>
      </c>
      <c r="F511" s="5">
        <v>127</v>
      </c>
      <c r="G511" s="5" t="s">
        <v>1289</v>
      </c>
      <c r="H511" s="5">
        <v>108</v>
      </c>
      <c r="I511" s="5" t="s">
        <v>12</v>
      </c>
      <c r="J511" s="5" t="s">
        <v>1494</v>
      </c>
      <c r="K511" s="5" t="s">
        <v>1495</v>
      </c>
      <c r="L511" s="13"/>
      <c r="M511" s="24" t="s">
        <v>1496</v>
      </c>
      <c r="N511" s="8">
        <f t="shared" si="98"/>
        <v>0</v>
      </c>
      <c r="O511" s="26" t="s">
        <v>1497</v>
      </c>
    </row>
    <row r="512" spans="1:15" s="25" customFormat="1" x14ac:dyDescent="0.25">
      <c r="A512" s="5">
        <f t="shared" si="102"/>
        <v>448</v>
      </c>
      <c r="B512" s="5" t="str">
        <f>MID(M512,78,9)</f>
        <v xml:space="preserve"> CN461313</v>
      </c>
      <c r="C512" s="5" t="str">
        <f t="shared" si="100"/>
        <v xml:space="preserve">GCN: CT03501 </v>
      </c>
      <c r="D512" s="5" t="str">
        <f>MID(M512,145,10)</f>
        <v>01/06/2018</v>
      </c>
      <c r="E512" s="5" t="s">
        <v>1336</v>
      </c>
      <c r="F512" s="5">
        <v>128</v>
      </c>
      <c r="G512" s="5" t="s">
        <v>1289</v>
      </c>
      <c r="H512" s="5">
        <v>108</v>
      </c>
      <c r="I512" s="5" t="s">
        <v>12</v>
      </c>
      <c r="J512" s="5" t="s">
        <v>1498</v>
      </c>
      <c r="K512" s="5" t="s">
        <v>1494</v>
      </c>
      <c r="L512" s="13"/>
      <c r="M512" s="24" t="s">
        <v>1499</v>
      </c>
      <c r="N512" s="8">
        <f t="shared" si="98"/>
        <v>0</v>
      </c>
      <c r="O512" s="16"/>
    </row>
    <row r="513" spans="1:21" s="25" customFormat="1" x14ac:dyDescent="0.25">
      <c r="A513" s="5">
        <f t="shared" si="102"/>
        <v>449</v>
      </c>
      <c r="B513" s="5" t="str">
        <f t="shared" ref="B513:B532" si="103">MID(M513,80,10)</f>
        <v>CN 461314,</v>
      </c>
      <c r="C513" s="5" t="str">
        <f>MID(M513,105,13)</f>
        <v xml:space="preserve">GCN: CT03502 </v>
      </c>
      <c r="D513" s="5" t="str">
        <f>MID(M513,147,11)</f>
        <v>01/06/2018.</v>
      </c>
      <c r="E513" s="5" t="s">
        <v>1336</v>
      </c>
      <c r="F513" s="5">
        <v>129</v>
      </c>
      <c r="G513" s="5" t="s">
        <v>1289</v>
      </c>
      <c r="H513" s="5">
        <v>108</v>
      </c>
      <c r="I513" s="5" t="s">
        <v>12</v>
      </c>
      <c r="J513" s="5" t="s">
        <v>1500</v>
      </c>
      <c r="K513" s="5" t="s">
        <v>1498</v>
      </c>
      <c r="L513" s="13"/>
      <c r="M513" s="24" t="s">
        <v>1501</v>
      </c>
      <c r="N513" s="8">
        <f t="shared" si="98"/>
        <v>0</v>
      </c>
      <c r="O513" s="16"/>
    </row>
    <row r="514" spans="1:21" s="25" customFormat="1" x14ac:dyDescent="0.25">
      <c r="A514" s="5">
        <f t="shared" si="102"/>
        <v>450</v>
      </c>
      <c r="B514" s="5" t="str">
        <f t="shared" si="103"/>
        <v>CN 461315,</v>
      </c>
      <c r="C514" s="5" t="str">
        <f>MID(M514,105,13)</f>
        <v xml:space="preserve">GCN: CT03503 </v>
      </c>
      <c r="D514" s="5" t="str">
        <f>MID(M514,147,11)</f>
        <v>01/06/2018.</v>
      </c>
      <c r="E514" s="5" t="s">
        <v>1336</v>
      </c>
      <c r="F514" s="5">
        <v>130</v>
      </c>
      <c r="G514" s="5" t="s">
        <v>1289</v>
      </c>
      <c r="H514" s="5">
        <v>108</v>
      </c>
      <c r="I514" s="5" t="s">
        <v>12</v>
      </c>
      <c r="J514" s="5" t="s">
        <v>1502</v>
      </c>
      <c r="K514" s="5" t="s">
        <v>1500</v>
      </c>
      <c r="L514" s="13"/>
      <c r="M514" s="24" t="s">
        <v>1503</v>
      </c>
      <c r="N514" s="8">
        <f t="shared" si="98"/>
        <v>0</v>
      </c>
      <c r="O514" s="16"/>
    </row>
    <row r="515" spans="1:21" s="25" customFormat="1" x14ac:dyDescent="0.25">
      <c r="A515" s="5">
        <f t="shared" si="102"/>
        <v>451</v>
      </c>
      <c r="B515" s="5" t="str">
        <f t="shared" si="103"/>
        <v>CN 461316,</v>
      </c>
      <c r="C515" s="5" t="str">
        <f>MID(M515,105,13)</f>
        <v xml:space="preserve">GCN: CT03504 </v>
      </c>
      <c r="D515" s="5" t="str">
        <f>MID(M515,147,11)</f>
        <v>01/06/2018.</v>
      </c>
      <c r="E515" s="5" t="s">
        <v>1336</v>
      </c>
      <c r="F515" s="5">
        <v>131</v>
      </c>
      <c r="G515" s="5" t="s">
        <v>1289</v>
      </c>
      <c r="H515" s="5">
        <v>108</v>
      </c>
      <c r="I515" s="5" t="s">
        <v>12</v>
      </c>
      <c r="J515" s="5" t="s">
        <v>1504</v>
      </c>
      <c r="K515" s="5" t="s">
        <v>1502</v>
      </c>
      <c r="L515" s="13"/>
      <c r="M515" s="24" t="s">
        <v>1505</v>
      </c>
      <c r="N515" s="8">
        <f t="shared" si="98"/>
        <v>0</v>
      </c>
      <c r="O515" s="16"/>
    </row>
    <row r="516" spans="1:21" s="25" customFormat="1" x14ac:dyDescent="0.25">
      <c r="A516" s="5">
        <f t="shared" si="102"/>
        <v>452</v>
      </c>
      <c r="B516" s="5" t="str">
        <f t="shared" si="103"/>
        <v xml:space="preserve">CN 461317 </v>
      </c>
      <c r="C516" s="5" t="str">
        <f>MID(M516,104,13)</f>
        <v xml:space="preserve">GCN: CT03505 </v>
      </c>
      <c r="D516" s="5" t="str">
        <f>MID(M516,146,10)</f>
        <v>01/06/2018</v>
      </c>
      <c r="E516" s="5" t="s">
        <v>1336</v>
      </c>
      <c r="F516" s="5">
        <v>132</v>
      </c>
      <c r="G516" s="5" t="s">
        <v>1289</v>
      </c>
      <c r="H516" s="5">
        <v>108</v>
      </c>
      <c r="I516" s="5" t="s">
        <v>12</v>
      </c>
      <c r="J516" s="5" t="s">
        <v>1506</v>
      </c>
      <c r="K516" s="5" t="s">
        <v>1504</v>
      </c>
      <c r="L516" s="13"/>
      <c r="M516" s="24" t="s">
        <v>1507</v>
      </c>
      <c r="N516" s="8">
        <f t="shared" si="98"/>
        <v>0</v>
      </c>
      <c r="O516" s="16"/>
    </row>
    <row r="517" spans="1:21" s="25" customFormat="1" x14ac:dyDescent="0.25">
      <c r="A517" s="5">
        <f t="shared" si="102"/>
        <v>453</v>
      </c>
      <c r="B517" s="5" t="str">
        <f t="shared" si="103"/>
        <v>CN 461318,</v>
      </c>
      <c r="C517" s="5" t="str">
        <f t="shared" ref="C517:C532" si="104">MID(M517,105,13)</f>
        <v xml:space="preserve">GCN: CT03506 </v>
      </c>
      <c r="D517" s="5" t="str">
        <f>MID(M517,147,10)</f>
        <v>01/06/2018</v>
      </c>
      <c r="E517" s="5" t="s">
        <v>1336</v>
      </c>
      <c r="F517" s="5">
        <v>133</v>
      </c>
      <c r="G517" s="5" t="s">
        <v>1289</v>
      </c>
      <c r="H517" s="5">
        <v>108</v>
      </c>
      <c r="I517" s="5" t="s">
        <v>12</v>
      </c>
      <c r="J517" s="5" t="s">
        <v>1508</v>
      </c>
      <c r="K517" s="5" t="s">
        <v>1506</v>
      </c>
      <c r="L517" s="13"/>
      <c r="M517" s="24" t="s">
        <v>1509</v>
      </c>
      <c r="N517" s="8">
        <f t="shared" si="98"/>
        <v>0</v>
      </c>
      <c r="O517" s="16"/>
    </row>
    <row r="518" spans="1:21" s="48" customFormat="1" x14ac:dyDescent="0.25">
      <c r="A518" s="5">
        <f t="shared" si="102"/>
        <v>454</v>
      </c>
      <c r="B518" s="61" t="str">
        <f t="shared" si="103"/>
        <v>CN 461319,</v>
      </c>
      <c r="C518" s="61" t="str">
        <f t="shared" si="104"/>
        <v xml:space="preserve">GCN: CT03507 </v>
      </c>
      <c r="D518" s="61" t="str">
        <f>MID(M518,147,10)</f>
        <v>01/06/2018</v>
      </c>
      <c r="E518" s="61" t="s">
        <v>1336</v>
      </c>
      <c r="F518" s="61">
        <v>134</v>
      </c>
      <c r="G518" s="61" t="s">
        <v>1289</v>
      </c>
      <c r="H518" s="61">
        <f>H517</f>
        <v>108</v>
      </c>
      <c r="I518" s="61" t="s">
        <v>12</v>
      </c>
      <c r="J518" s="61" t="s">
        <v>1510</v>
      </c>
      <c r="K518" s="61" t="s">
        <v>1508</v>
      </c>
      <c r="L518" s="62"/>
      <c r="M518" s="87" t="s">
        <v>1511</v>
      </c>
      <c r="N518" s="64">
        <f t="shared" si="98"/>
        <v>0</v>
      </c>
      <c r="O518" s="77"/>
      <c r="P518" s="78"/>
      <c r="Q518" s="78"/>
      <c r="R518" s="78"/>
      <c r="S518" s="78"/>
      <c r="T518" s="88"/>
      <c r="U518" s="78"/>
    </row>
    <row r="519" spans="1:21" s="78" customFormat="1" x14ac:dyDescent="0.25">
      <c r="A519" s="61">
        <f>A533+1</f>
        <v>463</v>
      </c>
      <c r="B519" s="79" t="s">
        <v>1653</v>
      </c>
      <c r="C519" s="79" t="s">
        <v>1654</v>
      </c>
      <c r="D519" s="79" t="s">
        <v>1655</v>
      </c>
      <c r="E519" s="79" t="s">
        <v>1336</v>
      </c>
      <c r="F519" s="79">
        <v>135</v>
      </c>
      <c r="G519" s="79" t="s">
        <v>1289</v>
      </c>
      <c r="H519" s="79">
        <v>108</v>
      </c>
      <c r="I519" s="79" t="s">
        <v>12</v>
      </c>
      <c r="J519" s="79" t="s">
        <v>1656</v>
      </c>
      <c r="K519" s="79" t="s">
        <v>1510</v>
      </c>
      <c r="L519" s="75"/>
      <c r="M519" s="76"/>
      <c r="N519" s="64">
        <f t="shared" ref="N519:N525" si="105">H519-I519</f>
        <v>0</v>
      </c>
      <c r="O519" s="77"/>
    </row>
    <row r="520" spans="1:21" s="78" customFormat="1" x14ac:dyDescent="0.25">
      <c r="A520" s="61">
        <f t="shared" ref="A520:A525" si="106">A519+1</f>
        <v>464</v>
      </c>
      <c r="B520" s="79" t="s">
        <v>1657</v>
      </c>
      <c r="C520" s="79" t="s">
        <v>1658</v>
      </c>
      <c r="D520" s="79" t="s">
        <v>1655</v>
      </c>
      <c r="E520" s="79" t="s">
        <v>1336</v>
      </c>
      <c r="F520" s="79">
        <v>136</v>
      </c>
      <c r="G520" s="79" t="s">
        <v>1289</v>
      </c>
      <c r="H520" s="79">
        <v>108</v>
      </c>
      <c r="I520" s="79" t="s">
        <v>12</v>
      </c>
      <c r="J520" s="79" t="s">
        <v>1659</v>
      </c>
      <c r="K520" s="79" t="s">
        <v>1656</v>
      </c>
      <c r="L520" s="75"/>
      <c r="M520" s="76"/>
      <c r="N520" s="64">
        <f t="shared" si="105"/>
        <v>0</v>
      </c>
      <c r="O520" s="77"/>
    </row>
    <row r="521" spans="1:21" s="78" customFormat="1" x14ac:dyDescent="0.25">
      <c r="A521" s="61">
        <f t="shared" si="106"/>
        <v>465</v>
      </c>
      <c r="B521" s="79" t="s">
        <v>1660</v>
      </c>
      <c r="C521" s="79" t="s">
        <v>1661</v>
      </c>
      <c r="D521" s="79" t="s">
        <v>1655</v>
      </c>
      <c r="E521" s="79" t="s">
        <v>1336</v>
      </c>
      <c r="F521" s="79">
        <v>137</v>
      </c>
      <c r="G521" s="79" t="s">
        <v>1289</v>
      </c>
      <c r="H521" s="79">
        <v>108</v>
      </c>
      <c r="I521" s="79" t="s">
        <v>12</v>
      </c>
      <c r="J521" s="79" t="s">
        <v>1662</v>
      </c>
      <c r="K521" s="79" t="s">
        <v>1659</v>
      </c>
      <c r="L521" s="75"/>
      <c r="M521" s="76"/>
      <c r="N521" s="64">
        <f t="shared" si="105"/>
        <v>0</v>
      </c>
      <c r="O521" s="77"/>
    </row>
    <row r="522" spans="1:21" s="78" customFormat="1" x14ac:dyDescent="0.25">
      <c r="A522" s="61">
        <f t="shared" si="106"/>
        <v>466</v>
      </c>
      <c r="B522" s="79" t="s">
        <v>1663</v>
      </c>
      <c r="C522" s="79" t="s">
        <v>1664</v>
      </c>
      <c r="D522" s="79" t="s">
        <v>1628</v>
      </c>
      <c r="E522" s="79" t="s">
        <v>1336</v>
      </c>
      <c r="F522" s="79">
        <v>138</v>
      </c>
      <c r="G522" s="79" t="s">
        <v>1289</v>
      </c>
      <c r="H522" s="79">
        <v>108</v>
      </c>
      <c r="I522" s="79" t="s">
        <v>12</v>
      </c>
      <c r="J522" s="79" t="s">
        <v>1665</v>
      </c>
      <c r="K522" s="79" t="s">
        <v>1662</v>
      </c>
      <c r="L522" s="75"/>
      <c r="M522" s="76"/>
      <c r="N522" s="64">
        <f t="shared" si="105"/>
        <v>0</v>
      </c>
      <c r="O522" s="77"/>
    </row>
    <row r="523" spans="1:21" s="78" customFormat="1" x14ac:dyDescent="0.25">
      <c r="A523" s="61">
        <f t="shared" si="106"/>
        <v>467</v>
      </c>
      <c r="B523" s="79" t="s">
        <v>1666</v>
      </c>
      <c r="C523" s="79" t="s">
        <v>1667</v>
      </c>
      <c r="D523" s="79" t="s">
        <v>1655</v>
      </c>
      <c r="E523" s="79" t="s">
        <v>1336</v>
      </c>
      <c r="F523" s="79">
        <v>139</v>
      </c>
      <c r="G523" s="79" t="s">
        <v>1289</v>
      </c>
      <c r="H523" s="79">
        <v>108</v>
      </c>
      <c r="I523" s="79" t="s">
        <v>12</v>
      </c>
      <c r="J523" s="79" t="s">
        <v>1668</v>
      </c>
      <c r="K523" s="79" t="s">
        <v>1665</v>
      </c>
      <c r="L523" s="75"/>
      <c r="M523" s="76"/>
      <c r="N523" s="64">
        <f t="shared" si="105"/>
        <v>0</v>
      </c>
      <c r="O523" s="77"/>
    </row>
    <row r="524" spans="1:21" s="78" customFormat="1" x14ac:dyDescent="0.25">
      <c r="A524" s="61">
        <f t="shared" si="106"/>
        <v>468</v>
      </c>
      <c r="B524" s="79" t="s">
        <v>1669</v>
      </c>
      <c r="C524" s="79" t="s">
        <v>1670</v>
      </c>
      <c r="D524" s="79" t="s">
        <v>1655</v>
      </c>
      <c r="E524" s="79" t="s">
        <v>1336</v>
      </c>
      <c r="F524" s="79">
        <v>140</v>
      </c>
      <c r="G524" s="79" t="s">
        <v>1289</v>
      </c>
      <c r="H524" s="79">
        <v>108</v>
      </c>
      <c r="I524" s="79" t="s">
        <v>12</v>
      </c>
      <c r="J524" s="79" t="s">
        <v>1671</v>
      </c>
      <c r="K524" s="79" t="s">
        <v>1668</v>
      </c>
      <c r="L524" s="75"/>
      <c r="M524" s="76"/>
      <c r="N524" s="64">
        <f t="shared" si="105"/>
        <v>0</v>
      </c>
      <c r="O524" s="77"/>
    </row>
    <row r="525" spans="1:21" s="78" customFormat="1" x14ac:dyDescent="0.25">
      <c r="A525" s="61">
        <f t="shared" si="106"/>
        <v>469</v>
      </c>
      <c r="B525" s="79" t="s">
        <v>1672</v>
      </c>
      <c r="C525" s="79" t="s">
        <v>1673</v>
      </c>
      <c r="D525" s="79" t="s">
        <v>1655</v>
      </c>
      <c r="E525" s="79" t="s">
        <v>1336</v>
      </c>
      <c r="F525" s="79">
        <v>141</v>
      </c>
      <c r="G525" s="79" t="s">
        <v>1289</v>
      </c>
      <c r="H525" s="79">
        <v>108</v>
      </c>
      <c r="I525" s="79" t="s">
        <v>12</v>
      </c>
      <c r="J525" s="79" t="s">
        <v>1512</v>
      </c>
      <c r="K525" s="79" t="s">
        <v>1671</v>
      </c>
      <c r="L525" s="75"/>
      <c r="M525" s="76"/>
      <c r="N525" s="64">
        <f t="shared" si="105"/>
        <v>0</v>
      </c>
      <c r="O525" s="77"/>
    </row>
    <row r="526" spans="1:21" s="25" customFormat="1" x14ac:dyDescent="0.25">
      <c r="A526" s="5">
        <f>A518+1</f>
        <v>455</v>
      </c>
      <c r="B526" s="5" t="str">
        <f t="shared" si="103"/>
        <v>CN 461337,</v>
      </c>
      <c r="C526" s="5" t="str">
        <f t="shared" si="104"/>
        <v xml:space="preserve">GCN: CT03525 </v>
      </c>
      <c r="D526" s="5" t="str">
        <f t="shared" ref="D526:D532" si="107">MID(M526,147,10)</f>
        <v>01/06/2018</v>
      </c>
      <c r="E526" s="5" t="s">
        <v>1336</v>
      </c>
      <c r="F526" s="5">
        <v>152</v>
      </c>
      <c r="G526" s="5" t="s">
        <v>1289</v>
      </c>
      <c r="H526" s="5">
        <v>108</v>
      </c>
      <c r="I526" s="5" t="s">
        <v>12</v>
      </c>
      <c r="J526" s="5" t="s">
        <v>1515</v>
      </c>
      <c r="K526" s="5" t="s">
        <v>1514</v>
      </c>
      <c r="L526" s="13"/>
      <c r="M526" s="24" t="s">
        <v>1516</v>
      </c>
      <c r="N526" s="8">
        <f t="shared" si="98"/>
        <v>0</v>
      </c>
      <c r="O526" s="16"/>
    </row>
    <row r="527" spans="1:21" s="25" customFormat="1" x14ac:dyDescent="0.25">
      <c r="A527" s="5">
        <f t="shared" ref="A527:A533" si="108">A526+1</f>
        <v>456</v>
      </c>
      <c r="B527" s="5" t="str">
        <f t="shared" si="103"/>
        <v>CN 461338,</v>
      </c>
      <c r="C527" s="5" t="str">
        <f t="shared" si="104"/>
        <v xml:space="preserve">GCN: CT03526 </v>
      </c>
      <c r="D527" s="5" t="str">
        <f t="shared" si="107"/>
        <v>01/06/2018</v>
      </c>
      <c r="E527" s="5" t="s">
        <v>1336</v>
      </c>
      <c r="F527" s="5">
        <v>153</v>
      </c>
      <c r="G527" s="5" t="s">
        <v>1289</v>
      </c>
      <c r="H527" s="5">
        <v>108</v>
      </c>
      <c r="I527" s="5" t="s">
        <v>12</v>
      </c>
      <c r="J527" s="5" t="s">
        <v>1517</v>
      </c>
      <c r="K527" s="5" t="s">
        <v>1515</v>
      </c>
      <c r="L527" s="13"/>
      <c r="M527" s="24" t="s">
        <v>1518</v>
      </c>
      <c r="N527" s="8">
        <f t="shared" si="98"/>
        <v>0</v>
      </c>
      <c r="O527" s="16"/>
    </row>
    <row r="528" spans="1:21" s="25" customFormat="1" x14ac:dyDescent="0.25">
      <c r="A528" s="5">
        <f t="shared" si="108"/>
        <v>457</v>
      </c>
      <c r="B528" s="5" t="str">
        <f t="shared" si="103"/>
        <v>CN 461339,</v>
      </c>
      <c r="C528" s="5" t="str">
        <f t="shared" si="104"/>
        <v xml:space="preserve">GCN: CT03527 </v>
      </c>
      <c r="D528" s="5" t="str">
        <f t="shared" si="107"/>
        <v>01/06/2018</v>
      </c>
      <c r="E528" s="5" t="s">
        <v>1336</v>
      </c>
      <c r="F528" s="5">
        <v>154</v>
      </c>
      <c r="G528" s="5" t="s">
        <v>1289</v>
      </c>
      <c r="H528" s="5">
        <v>108</v>
      </c>
      <c r="I528" s="5" t="s">
        <v>12</v>
      </c>
      <c r="J528" s="5" t="s">
        <v>1519</v>
      </c>
      <c r="K528" s="5" t="s">
        <v>1517</v>
      </c>
      <c r="L528" s="13"/>
      <c r="M528" s="24" t="s">
        <v>1520</v>
      </c>
      <c r="N528" s="8">
        <f t="shared" si="98"/>
        <v>0</v>
      </c>
      <c r="O528" s="16"/>
    </row>
    <row r="529" spans="1:15" s="25" customFormat="1" x14ac:dyDescent="0.25">
      <c r="A529" s="5">
        <f t="shared" si="108"/>
        <v>458</v>
      </c>
      <c r="B529" s="5" t="str">
        <f t="shared" si="103"/>
        <v>CN 461340,</v>
      </c>
      <c r="C529" s="5" t="str">
        <f t="shared" si="104"/>
        <v xml:space="preserve">GCN: CT03528 </v>
      </c>
      <c r="D529" s="5" t="str">
        <f t="shared" si="107"/>
        <v>01/06/2018</v>
      </c>
      <c r="E529" s="5" t="s">
        <v>1336</v>
      </c>
      <c r="F529" s="5">
        <v>155</v>
      </c>
      <c r="G529" s="5" t="s">
        <v>1289</v>
      </c>
      <c r="H529" s="5">
        <v>108</v>
      </c>
      <c r="I529" s="5" t="s">
        <v>12</v>
      </c>
      <c r="J529" s="5" t="s">
        <v>1521</v>
      </c>
      <c r="K529" s="5" t="s">
        <v>1519</v>
      </c>
      <c r="L529" s="13"/>
      <c r="M529" s="24" t="s">
        <v>1522</v>
      </c>
      <c r="N529" s="8">
        <f t="shared" si="98"/>
        <v>0</v>
      </c>
      <c r="O529" s="16"/>
    </row>
    <row r="530" spans="1:15" s="25" customFormat="1" x14ac:dyDescent="0.25">
      <c r="A530" s="5">
        <f t="shared" si="108"/>
        <v>459</v>
      </c>
      <c r="B530" s="5" t="str">
        <f t="shared" si="103"/>
        <v>CN 461341,</v>
      </c>
      <c r="C530" s="5" t="str">
        <f t="shared" si="104"/>
        <v xml:space="preserve">GCN: CT03529 </v>
      </c>
      <c r="D530" s="5" t="str">
        <f t="shared" si="107"/>
        <v>01/06/2018</v>
      </c>
      <c r="E530" s="5" t="s">
        <v>1336</v>
      </c>
      <c r="F530" s="5">
        <v>156</v>
      </c>
      <c r="G530" s="5" t="s">
        <v>1289</v>
      </c>
      <c r="H530" s="5">
        <v>108</v>
      </c>
      <c r="I530" s="5" t="s">
        <v>12</v>
      </c>
      <c r="J530" s="5" t="s">
        <v>1523</v>
      </c>
      <c r="K530" s="5" t="s">
        <v>1521</v>
      </c>
      <c r="L530" s="13"/>
      <c r="M530" s="24" t="s">
        <v>1524</v>
      </c>
      <c r="N530" s="8">
        <f t="shared" si="98"/>
        <v>0</v>
      </c>
      <c r="O530" s="16"/>
    </row>
    <row r="531" spans="1:15" s="25" customFormat="1" x14ac:dyDescent="0.25">
      <c r="A531" s="5">
        <f t="shared" si="108"/>
        <v>460</v>
      </c>
      <c r="B531" s="5" t="str">
        <f t="shared" si="103"/>
        <v>CN 461342,</v>
      </c>
      <c r="C531" s="5" t="str">
        <f t="shared" si="104"/>
        <v xml:space="preserve">GCN: CT03530 </v>
      </c>
      <c r="D531" s="5" t="str">
        <f t="shared" si="107"/>
        <v>01/06/2018</v>
      </c>
      <c r="E531" s="5" t="s">
        <v>1336</v>
      </c>
      <c r="F531" s="5">
        <v>157</v>
      </c>
      <c r="G531" s="5" t="s">
        <v>1289</v>
      </c>
      <c r="H531" s="5">
        <v>108</v>
      </c>
      <c r="I531" s="5" t="s">
        <v>12</v>
      </c>
      <c r="J531" s="5" t="s">
        <v>1525</v>
      </c>
      <c r="K531" s="5" t="s">
        <v>1523</v>
      </c>
      <c r="L531" s="13"/>
      <c r="M531" s="24" t="s">
        <v>1526</v>
      </c>
      <c r="N531" s="8">
        <f t="shared" si="98"/>
        <v>0</v>
      </c>
      <c r="O531" s="16"/>
    </row>
    <row r="532" spans="1:15" s="25" customFormat="1" x14ac:dyDescent="0.25">
      <c r="A532" s="5">
        <f t="shared" si="108"/>
        <v>461</v>
      </c>
      <c r="B532" s="5" t="str">
        <f t="shared" si="103"/>
        <v>CN 461343,</v>
      </c>
      <c r="C532" s="5" t="str">
        <f t="shared" si="104"/>
        <v xml:space="preserve">GCN: CT03531 </v>
      </c>
      <c r="D532" s="5" t="str">
        <f t="shared" si="107"/>
        <v>01/06/2018</v>
      </c>
      <c r="E532" s="5" t="s">
        <v>1336</v>
      </c>
      <c r="F532" s="5">
        <v>158</v>
      </c>
      <c r="G532" s="5" t="s">
        <v>1289</v>
      </c>
      <c r="H532" s="5">
        <v>108</v>
      </c>
      <c r="I532" s="5" t="s">
        <v>12</v>
      </c>
      <c r="J532" s="5" t="s">
        <v>1527</v>
      </c>
      <c r="K532" s="5" t="s">
        <v>1525</v>
      </c>
      <c r="L532" s="13"/>
      <c r="M532" s="24" t="s">
        <v>1528</v>
      </c>
      <c r="N532" s="8">
        <f t="shared" si="98"/>
        <v>0</v>
      </c>
      <c r="O532" s="16"/>
    </row>
    <row r="533" spans="1:15" s="25" customFormat="1" x14ac:dyDescent="0.25">
      <c r="A533" s="5">
        <f t="shared" si="108"/>
        <v>462</v>
      </c>
      <c r="B533" s="5" t="str">
        <f>MID(M533,79,10)</f>
        <v>CN 461344,</v>
      </c>
      <c r="C533" s="5" t="str">
        <f>MID(M533,104,12)</f>
        <v>GCN: CT03532</v>
      </c>
      <c r="D533" s="5" t="str">
        <f>MID(M533,146,10)</f>
        <v>01/06/2018</v>
      </c>
      <c r="E533" s="5" t="s">
        <v>1336</v>
      </c>
      <c r="F533" s="5">
        <v>159</v>
      </c>
      <c r="G533" s="5" t="s">
        <v>1289</v>
      </c>
      <c r="H533" s="5">
        <v>108</v>
      </c>
      <c r="I533" s="5" t="s">
        <v>12</v>
      </c>
      <c r="J533" s="5" t="s">
        <v>1529</v>
      </c>
      <c r="K533" s="5" t="s">
        <v>1527</v>
      </c>
      <c r="L533" s="13"/>
      <c r="M533" s="24" t="s">
        <v>1530</v>
      </c>
      <c r="N533" s="8">
        <f t="shared" si="98"/>
        <v>0</v>
      </c>
      <c r="O533" s="16"/>
    </row>
    <row r="534" spans="1:15" x14ac:dyDescent="0.25">
      <c r="A534" s="122" t="s">
        <v>1531</v>
      </c>
      <c r="B534" s="122"/>
      <c r="C534" s="122"/>
      <c r="D534" s="122"/>
      <c r="E534" s="122"/>
      <c r="F534" s="122"/>
      <c r="G534" s="122"/>
      <c r="H534" s="20">
        <f>SUM(H510:H533)</f>
        <v>2592</v>
      </c>
      <c r="I534" s="11" t="e">
        <f>#REF!</f>
        <v>#REF!</v>
      </c>
      <c r="J534" s="12"/>
      <c r="K534" s="12"/>
      <c r="L534" s="12"/>
      <c r="M534" s="1"/>
      <c r="N534" s="8" t="e">
        <f t="shared" si="98"/>
        <v>#REF!</v>
      </c>
    </row>
    <row r="535" spans="1:15" ht="15.75" x14ac:dyDescent="0.25">
      <c r="A535" s="132" t="s">
        <v>1614</v>
      </c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4"/>
      <c r="M535" s="1"/>
      <c r="N535" s="8">
        <f t="shared" si="98"/>
        <v>0</v>
      </c>
    </row>
    <row r="536" spans="1:15" s="28" customFormat="1" x14ac:dyDescent="0.25">
      <c r="A536" s="5">
        <f>A525+1</f>
        <v>470</v>
      </c>
      <c r="B536" s="5" t="str">
        <f t="shared" ref="B536" si="109">MID(M536,78,10)</f>
        <v xml:space="preserve"> CN 461310</v>
      </c>
      <c r="C536" s="5" t="str">
        <f t="shared" ref="C536" si="110">MID(M536,103,13)</f>
        <v xml:space="preserve"> GCN: CT03498</v>
      </c>
      <c r="D536" s="5" t="str">
        <f t="shared" ref="D536" si="111">MID(M536,145,11)</f>
        <v xml:space="preserve"> 01/06/2018</v>
      </c>
      <c r="E536" s="5" t="s">
        <v>1336</v>
      </c>
      <c r="F536" s="5" t="s">
        <v>343</v>
      </c>
      <c r="G536" s="5" t="s">
        <v>1289</v>
      </c>
      <c r="H536" s="5">
        <v>352</v>
      </c>
      <c r="I536" s="5" t="s">
        <v>1574</v>
      </c>
      <c r="J536" s="5" t="s">
        <v>1586</v>
      </c>
      <c r="K536" s="5" t="s">
        <v>1586</v>
      </c>
      <c r="L536" s="13" t="s">
        <v>1575</v>
      </c>
      <c r="M536" s="24" t="s">
        <v>1587</v>
      </c>
      <c r="N536" s="8">
        <f t="shared" si="98"/>
        <v>0</v>
      </c>
      <c r="O536" s="16"/>
    </row>
    <row r="537" spans="1:15" s="28" customFormat="1" x14ac:dyDescent="0.25">
      <c r="A537" s="5">
        <f t="shared" ref="A537" si="112">A536+1</f>
        <v>471</v>
      </c>
      <c r="B537" s="5" t="str">
        <f>MID(M537,78,10)</f>
        <v xml:space="preserve"> CN 461345</v>
      </c>
      <c r="C537" s="5" t="str">
        <f>MID(M537,103,13)</f>
        <v xml:space="preserve"> GCN: CT03533</v>
      </c>
      <c r="D537" s="5" t="str">
        <f>MID(M537,145,11)</f>
        <v xml:space="preserve"> 01/06/2018</v>
      </c>
      <c r="E537" s="5" t="s">
        <v>1336</v>
      </c>
      <c r="F537" s="5">
        <v>160</v>
      </c>
      <c r="G537" s="5" t="s">
        <v>1289</v>
      </c>
      <c r="H537" s="5">
        <v>355.5</v>
      </c>
      <c r="I537" s="5" t="s">
        <v>1588</v>
      </c>
      <c r="J537" s="5" t="s">
        <v>1491</v>
      </c>
      <c r="K537" s="5" t="s">
        <v>1529</v>
      </c>
      <c r="L537" s="13" t="s">
        <v>1576</v>
      </c>
      <c r="M537" s="24" t="s">
        <v>1589</v>
      </c>
      <c r="N537" s="8" t="e">
        <f t="shared" si="98"/>
        <v>#VALUE!</v>
      </c>
      <c r="O537" s="16" t="s">
        <v>1590</v>
      </c>
    </row>
    <row r="538" spans="1:15" x14ac:dyDescent="0.25">
      <c r="A538" s="122" t="s">
        <v>1591</v>
      </c>
      <c r="B538" s="122"/>
      <c r="C538" s="122"/>
      <c r="D538" s="122"/>
      <c r="E538" s="122"/>
      <c r="F538" s="122"/>
      <c r="G538" s="122"/>
      <c r="H538" s="20">
        <f>H536+H537</f>
        <v>707.5</v>
      </c>
      <c r="I538" s="11" t="e">
        <f>#REF!</f>
        <v>#REF!</v>
      </c>
      <c r="J538" s="12"/>
      <c r="K538" s="12"/>
      <c r="L538" s="12"/>
      <c r="M538" s="1"/>
      <c r="N538" s="8" t="e">
        <f t="shared" si="98"/>
        <v>#REF!</v>
      </c>
    </row>
    <row r="539" spans="1:15" ht="15.75" x14ac:dyDescent="0.25">
      <c r="A539" s="124" t="s">
        <v>1615</v>
      </c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4"/>
      <c r="M539" s="1"/>
      <c r="N539" s="8">
        <f t="shared" si="98"/>
        <v>0</v>
      </c>
    </row>
    <row r="540" spans="1:15" s="27" customFormat="1" x14ac:dyDescent="0.25">
      <c r="A540" s="5">
        <f>A537+1</f>
        <v>472</v>
      </c>
      <c r="B540" s="5" t="str">
        <f t="shared" ref="B540:B541" si="113">MID(M540,80,10)</f>
        <v xml:space="preserve">CN 461327 </v>
      </c>
      <c r="C540" s="5" t="str">
        <f>MID(M540,104,13)</f>
        <v xml:space="preserve">GCN: CT03515 </v>
      </c>
      <c r="D540" s="5" t="str">
        <f>MID(M540,146,10)</f>
        <v>01/06/2018</v>
      </c>
      <c r="E540" s="5" t="s">
        <v>1336</v>
      </c>
      <c r="F540" s="5">
        <v>142</v>
      </c>
      <c r="G540" s="5" t="s">
        <v>1289</v>
      </c>
      <c r="H540" s="5">
        <v>333.6</v>
      </c>
      <c r="I540" s="5" t="s">
        <v>1585</v>
      </c>
      <c r="J540" s="5" t="s">
        <v>1592</v>
      </c>
      <c r="K540" s="5" t="s">
        <v>1512</v>
      </c>
      <c r="L540" s="13" t="s">
        <v>1617</v>
      </c>
      <c r="M540" s="24" t="s">
        <v>1593</v>
      </c>
      <c r="N540" s="8" t="e">
        <f t="shared" si="98"/>
        <v>#VALUE!</v>
      </c>
      <c r="O540" s="16"/>
    </row>
    <row r="541" spans="1:15" s="27" customFormat="1" x14ac:dyDescent="0.25">
      <c r="A541" s="5">
        <f t="shared" ref="A541" si="114">A540+1</f>
        <v>473</v>
      </c>
      <c r="B541" s="5" t="str">
        <f t="shared" si="113"/>
        <v>CN 461328,</v>
      </c>
      <c r="C541" s="5" t="str">
        <f t="shared" ref="C541" si="115">MID(M541,105,13)</f>
        <v xml:space="preserve">GCN: CT03516 </v>
      </c>
      <c r="D541" s="5" t="str">
        <f t="shared" ref="D541" si="116">MID(M541,147,10)</f>
        <v>01/06/2018</v>
      </c>
      <c r="E541" s="5" t="s">
        <v>1336</v>
      </c>
      <c r="F541" s="5">
        <v>143</v>
      </c>
      <c r="G541" s="5" t="s">
        <v>1289</v>
      </c>
      <c r="H541" s="5">
        <v>333.6</v>
      </c>
      <c r="I541" s="5" t="s">
        <v>1585</v>
      </c>
      <c r="J541" s="5" t="s">
        <v>1513</v>
      </c>
      <c r="K541" s="5" t="s">
        <v>1592</v>
      </c>
      <c r="L541" s="13" t="s">
        <v>1618</v>
      </c>
      <c r="M541" s="24" t="s">
        <v>1594</v>
      </c>
      <c r="N541" s="8" t="e">
        <f t="shared" si="98"/>
        <v>#VALUE!</v>
      </c>
      <c r="O541" s="16" t="s">
        <v>1595</v>
      </c>
    </row>
    <row r="542" spans="1:15" x14ac:dyDescent="0.25">
      <c r="A542" s="122" t="s">
        <v>1596</v>
      </c>
      <c r="B542" s="122"/>
      <c r="C542" s="122"/>
      <c r="D542" s="122"/>
      <c r="E542" s="122"/>
      <c r="F542" s="122"/>
      <c r="G542" s="122"/>
      <c r="H542" s="20">
        <f>H541+H540</f>
        <v>667.2</v>
      </c>
      <c r="I542" s="11" t="e">
        <f>#REF!</f>
        <v>#REF!</v>
      </c>
      <c r="J542" s="12"/>
      <c r="K542" s="12"/>
      <c r="L542" s="12"/>
      <c r="M542" s="1"/>
      <c r="N542" s="8" t="e">
        <f t="shared" si="98"/>
        <v>#REF!</v>
      </c>
    </row>
    <row r="543" spans="1:15" ht="15.75" x14ac:dyDescent="0.25">
      <c r="A543" s="124" t="s">
        <v>1616</v>
      </c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4"/>
      <c r="M543" s="1"/>
      <c r="N543" s="8">
        <f t="shared" si="98"/>
        <v>0</v>
      </c>
    </row>
    <row r="544" spans="1:15" s="28" customFormat="1" x14ac:dyDescent="0.25">
      <c r="A544" s="5">
        <f>A541+1</f>
        <v>474</v>
      </c>
      <c r="B544" s="5" t="str">
        <f t="shared" ref="B544:B550" si="117">MID(M544,80,10)</f>
        <v>CN 461372,</v>
      </c>
      <c r="C544" s="5" t="str">
        <f t="shared" ref="C544:C550" si="118">MID(M544,105,13)</f>
        <v xml:space="preserve">GCN: CT03558 </v>
      </c>
      <c r="D544" s="5" t="str">
        <f t="shared" ref="D544:D550" si="119">MID(M544,147,11)</f>
        <v>01/06/2018.</v>
      </c>
      <c r="E544" s="5" t="s">
        <v>1336</v>
      </c>
      <c r="F544" s="5">
        <v>211</v>
      </c>
      <c r="G544" s="5" t="s">
        <v>1289</v>
      </c>
      <c r="H544" s="5">
        <v>297.89999999999998</v>
      </c>
      <c r="I544" s="5">
        <v>297.89999999999998</v>
      </c>
      <c r="J544" s="5" t="s">
        <v>1532</v>
      </c>
      <c r="K544" s="5" t="s">
        <v>1549</v>
      </c>
      <c r="L544" s="13" t="s">
        <v>1582</v>
      </c>
      <c r="M544" s="24" t="s">
        <v>1597</v>
      </c>
      <c r="N544" s="8">
        <f t="shared" si="98"/>
        <v>0</v>
      </c>
      <c r="O544" s="16"/>
    </row>
    <row r="545" spans="1:15" s="28" customFormat="1" x14ac:dyDescent="0.25">
      <c r="A545" s="5">
        <f t="shared" ref="A545:A553" si="120">A544+1</f>
        <v>475</v>
      </c>
      <c r="B545" s="5" t="str">
        <f t="shared" si="117"/>
        <v>CN 461373,</v>
      </c>
      <c r="C545" s="5" t="str">
        <f t="shared" si="118"/>
        <v xml:space="preserve">GCN: CT03559 </v>
      </c>
      <c r="D545" s="5" t="str">
        <f t="shared" si="119"/>
        <v>01/06/2018.</v>
      </c>
      <c r="E545" s="5" t="s">
        <v>1336</v>
      </c>
      <c r="F545" s="5">
        <v>212</v>
      </c>
      <c r="G545" s="5" t="s">
        <v>1289</v>
      </c>
      <c r="H545" s="5">
        <v>288</v>
      </c>
      <c r="I545" s="5">
        <v>288</v>
      </c>
      <c r="J545" s="5" t="s">
        <v>1533</v>
      </c>
      <c r="K545" s="5" t="s">
        <v>1550</v>
      </c>
      <c r="L545" s="13" t="s">
        <v>1579</v>
      </c>
      <c r="M545" s="24" t="s">
        <v>1598</v>
      </c>
      <c r="N545" s="8">
        <f t="shared" si="98"/>
        <v>0</v>
      </c>
      <c r="O545" s="16"/>
    </row>
    <row r="546" spans="1:15" s="28" customFormat="1" x14ac:dyDescent="0.25">
      <c r="A546" s="5">
        <f t="shared" si="120"/>
        <v>476</v>
      </c>
      <c r="B546" s="5" t="str">
        <f t="shared" si="117"/>
        <v>CN 461374,</v>
      </c>
      <c r="C546" s="5" t="str">
        <f t="shared" si="118"/>
        <v xml:space="preserve">GCN: CT03560 </v>
      </c>
      <c r="D546" s="5" t="str">
        <f t="shared" si="119"/>
        <v>01/06/2018.</v>
      </c>
      <c r="E546" s="5" t="s">
        <v>1336</v>
      </c>
      <c r="F546" s="5">
        <v>213</v>
      </c>
      <c r="G546" s="5" t="s">
        <v>1289</v>
      </c>
      <c r="H546" s="5">
        <v>288</v>
      </c>
      <c r="I546" s="5">
        <v>288</v>
      </c>
      <c r="J546" s="5" t="s">
        <v>1535</v>
      </c>
      <c r="K546" s="5" t="s">
        <v>1551</v>
      </c>
      <c r="L546" s="13" t="s">
        <v>1578</v>
      </c>
      <c r="M546" s="24" t="s">
        <v>1599</v>
      </c>
      <c r="N546" s="8">
        <f t="shared" si="98"/>
        <v>0</v>
      </c>
      <c r="O546" s="16"/>
    </row>
    <row r="547" spans="1:15" s="28" customFormat="1" x14ac:dyDescent="0.25">
      <c r="A547" s="5">
        <f t="shared" si="120"/>
        <v>477</v>
      </c>
      <c r="B547" s="5" t="str">
        <f t="shared" si="117"/>
        <v>CN 461375,</v>
      </c>
      <c r="C547" s="5" t="str">
        <f t="shared" si="118"/>
        <v xml:space="preserve">GCN: CT03561 </v>
      </c>
      <c r="D547" s="5" t="str">
        <f t="shared" si="119"/>
        <v>01/06/2018.</v>
      </c>
      <c r="E547" s="5" t="s">
        <v>1336</v>
      </c>
      <c r="F547" s="5">
        <v>214</v>
      </c>
      <c r="G547" s="5" t="s">
        <v>1289</v>
      </c>
      <c r="H547" s="5">
        <v>288</v>
      </c>
      <c r="I547" s="5">
        <v>288</v>
      </c>
      <c r="J547" s="5" t="s">
        <v>1536</v>
      </c>
      <c r="K547" s="5" t="s">
        <v>1552</v>
      </c>
      <c r="L547" s="13" t="s">
        <v>1619</v>
      </c>
      <c r="M547" s="24" t="s">
        <v>1600</v>
      </c>
      <c r="N547" s="8">
        <f t="shared" si="98"/>
        <v>0</v>
      </c>
      <c r="O547" s="16"/>
    </row>
    <row r="548" spans="1:15" s="28" customFormat="1" x14ac:dyDescent="0.25">
      <c r="A548" s="5">
        <f t="shared" si="120"/>
        <v>478</v>
      </c>
      <c r="B548" s="5" t="str">
        <f t="shared" si="117"/>
        <v>CN 461376,</v>
      </c>
      <c r="C548" s="5" t="str">
        <f t="shared" si="118"/>
        <v xml:space="preserve">GCN: CT03562 </v>
      </c>
      <c r="D548" s="5" t="str">
        <f t="shared" si="119"/>
        <v>01/06/2018.</v>
      </c>
      <c r="E548" s="5" t="s">
        <v>1336</v>
      </c>
      <c r="F548" s="5">
        <v>215</v>
      </c>
      <c r="G548" s="5" t="s">
        <v>1289</v>
      </c>
      <c r="H548" s="5">
        <v>335.9</v>
      </c>
      <c r="I548" s="5">
        <v>335.9</v>
      </c>
      <c r="J548" s="5" t="s">
        <v>1537</v>
      </c>
      <c r="K548" s="5" t="s">
        <v>1553</v>
      </c>
      <c r="L548" s="13" t="s">
        <v>1620</v>
      </c>
      <c r="M548" s="24" t="s">
        <v>1601</v>
      </c>
      <c r="N548" s="8">
        <f t="shared" si="98"/>
        <v>0</v>
      </c>
      <c r="O548" s="16"/>
    </row>
    <row r="549" spans="1:15" s="28" customFormat="1" x14ac:dyDescent="0.25">
      <c r="A549" s="5">
        <f t="shared" si="120"/>
        <v>479</v>
      </c>
      <c r="B549" s="5" t="str">
        <f t="shared" si="117"/>
        <v>CN 461377,</v>
      </c>
      <c r="C549" s="5" t="str">
        <f t="shared" si="118"/>
        <v xml:space="preserve">GCN: CT03563 </v>
      </c>
      <c r="D549" s="5" t="str">
        <f t="shared" si="119"/>
        <v>01/06/2018.</v>
      </c>
      <c r="E549" s="5" t="s">
        <v>1336</v>
      </c>
      <c r="F549" s="5">
        <v>216</v>
      </c>
      <c r="G549" s="5" t="s">
        <v>1289</v>
      </c>
      <c r="H549" s="5">
        <v>335.9</v>
      </c>
      <c r="I549" s="5">
        <v>335.9</v>
      </c>
      <c r="J549" s="5" t="s">
        <v>1538</v>
      </c>
      <c r="K549" s="5" t="s">
        <v>1337</v>
      </c>
      <c r="L549" s="13" t="s">
        <v>1577</v>
      </c>
      <c r="M549" s="24" t="s">
        <v>1602</v>
      </c>
      <c r="N549" s="8">
        <f t="shared" si="98"/>
        <v>0</v>
      </c>
      <c r="O549" s="16"/>
    </row>
    <row r="550" spans="1:15" s="28" customFormat="1" x14ac:dyDescent="0.25">
      <c r="A550" s="5">
        <f t="shared" si="120"/>
        <v>480</v>
      </c>
      <c r="B550" s="5" t="str">
        <f t="shared" si="117"/>
        <v>CN 461378,</v>
      </c>
      <c r="C550" s="5" t="str">
        <f t="shared" si="118"/>
        <v xml:space="preserve">GCN: CT03564 </v>
      </c>
      <c r="D550" s="5" t="str">
        <f t="shared" si="119"/>
        <v>01/06/2018.</v>
      </c>
      <c r="E550" s="5" t="s">
        <v>1336</v>
      </c>
      <c r="F550" s="5">
        <v>217</v>
      </c>
      <c r="G550" s="5" t="s">
        <v>1289</v>
      </c>
      <c r="H550" s="5">
        <v>288</v>
      </c>
      <c r="I550" s="5">
        <v>288</v>
      </c>
      <c r="J550" s="5" t="s">
        <v>1539</v>
      </c>
      <c r="K550" s="5" t="s">
        <v>1340</v>
      </c>
      <c r="L550" s="13" t="s">
        <v>1580</v>
      </c>
      <c r="M550" s="24" t="s">
        <v>1603</v>
      </c>
      <c r="N550" s="8">
        <f t="shared" si="98"/>
        <v>0</v>
      </c>
      <c r="O550" s="16"/>
    </row>
    <row r="551" spans="1:15" s="28" customFormat="1" x14ac:dyDescent="0.25">
      <c r="A551" s="5">
        <f t="shared" si="120"/>
        <v>481</v>
      </c>
      <c r="B551" s="5" t="s">
        <v>1604</v>
      </c>
      <c r="C551" s="5" t="s">
        <v>1605</v>
      </c>
      <c r="D551" s="47">
        <v>43252</v>
      </c>
      <c r="E551" s="5" t="s">
        <v>1336</v>
      </c>
      <c r="F551" s="5">
        <v>218</v>
      </c>
      <c r="G551" s="5" t="s">
        <v>1289</v>
      </c>
      <c r="H551" s="5">
        <v>288</v>
      </c>
      <c r="I551" s="5">
        <v>288</v>
      </c>
      <c r="J551" s="5" t="s">
        <v>1343</v>
      </c>
      <c r="K551" s="5" t="s">
        <v>1343</v>
      </c>
      <c r="L551" s="13" t="s">
        <v>1581</v>
      </c>
      <c r="M551" s="24" t="s">
        <v>1534</v>
      </c>
      <c r="N551" s="8">
        <f t="shared" si="98"/>
        <v>0</v>
      </c>
      <c r="O551" s="16"/>
    </row>
    <row r="552" spans="1:15" s="28" customFormat="1" x14ac:dyDescent="0.25">
      <c r="A552" s="5">
        <f t="shared" si="120"/>
        <v>482</v>
      </c>
      <c r="B552" s="5" t="s">
        <v>1606</v>
      </c>
      <c r="C552" s="5" t="s">
        <v>1607</v>
      </c>
      <c r="D552" s="47">
        <v>43252</v>
      </c>
      <c r="E552" s="5" t="s">
        <v>1336</v>
      </c>
      <c r="F552" s="5">
        <v>219</v>
      </c>
      <c r="G552" s="5" t="s">
        <v>1289</v>
      </c>
      <c r="H552" s="5">
        <v>288</v>
      </c>
      <c r="I552" s="5">
        <v>288</v>
      </c>
      <c r="J552" s="5" t="s">
        <v>1608</v>
      </c>
      <c r="K552" s="5" t="s">
        <v>1346</v>
      </c>
      <c r="L552" s="13" t="s">
        <v>1584</v>
      </c>
      <c r="M552" s="24"/>
      <c r="N552" s="8">
        <f t="shared" si="98"/>
        <v>0</v>
      </c>
      <c r="O552" s="16"/>
    </row>
    <row r="553" spans="1:15" s="28" customFormat="1" x14ac:dyDescent="0.25">
      <c r="A553" s="5">
        <f t="shared" si="120"/>
        <v>483</v>
      </c>
      <c r="B553" s="5" t="s">
        <v>1609</v>
      </c>
      <c r="C553" s="5" t="s">
        <v>1610</v>
      </c>
      <c r="D553" s="47">
        <v>43252</v>
      </c>
      <c r="E553" s="5" t="s">
        <v>1336</v>
      </c>
      <c r="F553" s="5">
        <v>220</v>
      </c>
      <c r="G553" s="5" t="s">
        <v>1289</v>
      </c>
      <c r="H553" s="5">
        <v>296.3</v>
      </c>
      <c r="I553" s="5">
        <v>296.3</v>
      </c>
      <c r="J553" s="5" t="s">
        <v>1611</v>
      </c>
      <c r="K553" s="5" t="s">
        <v>1349</v>
      </c>
      <c r="L553" s="13" t="s">
        <v>1583</v>
      </c>
      <c r="M553" s="24"/>
      <c r="N553" s="8">
        <f t="shared" si="98"/>
        <v>0</v>
      </c>
      <c r="O553" s="16"/>
    </row>
    <row r="554" spans="1:15" x14ac:dyDescent="0.25">
      <c r="A554" s="122" t="s">
        <v>1612</v>
      </c>
      <c r="B554" s="122"/>
      <c r="C554" s="122"/>
      <c r="D554" s="122"/>
      <c r="E554" s="122"/>
      <c r="F554" s="122"/>
      <c r="G554" s="122"/>
      <c r="H554" s="20">
        <f>SUM(H544:H553)</f>
        <v>2994.0000000000005</v>
      </c>
      <c r="I554" s="11" t="e">
        <f>#REF!</f>
        <v>#REF!</v>
      </c>
      <c r="J554" s="12"/>
      <c r="K554" s="12"/>
      <c r="L554" s="12"/>
      <c r="M554" s="1"/>
      <c r="N554" s="8" t="e">
        <f t="shared" si="98"/>
        <v>#REF!</v>
      </c>
    </row>
    <row r="555" spans="1:15" x14ac:dyDescent="0.25">
      <c r="H555" s="29"/>
      <c r="M555" s="1"/>
    </row>
  </sheetData>
  <mergeCells count="46">
    <mergeCell ref="A129:G129"/>
    <mergeCell ref="A1:L3"/>
    <mergeCell ref="A4:L4"/>
    <mergeCell ref="A7:K7"/>
    <mergeCell ref="A38:G38"/>
    <mergeCell ref="A39:K39"/>
    <mergeCell ref="A64:G64"/>
    <mergeCell ref="A65:K65"/>
    <mergeCell ref="A79:G79"/>
    <mergeCell ref="A80:K80"/>
    <mergeCell ref="A104:G104"/>
    <mergeCell ref="A105:K105"/>
    <mergeCell ref="A323:G323"/>
    <mergeCell ref="A130:K130"/>
    <mergeCell ref="A158:G158"/>
    <mergeCell ref="A159:K159"/>
    <mergeCell ref="A192:G192"/>
    <mergeCell ref="A193:K193"/>
    <mergeCell ref="A234:G234"/>
    <mergeCell ref="A235:K235"/>
    <mergeCell ref="A278:G278"/>
    <mergeCell ref="A279:K279"/>
    <mergeCell ref="A304:G304"/>
    <mergeCell ref="A305:K305"/>
    <mergeCell ref="A475:G475"/>
    <mergeCell ref="A324:K324"/>
    <mergeCell ref="A377:G377"/>
    <mergeCell ref="A378:K378"/>
    <mergeCell ref="A408:G408"/>
    <mergeCell ref="A409:K409"/>
    <mergeCell ref="A423:G423"/>
    <mergeCell ref="A424:K424"/>
    <mergeCell ref="A432:G432"/>
    <mergeCell ref="A433:K433"/>
    <mergeCell ref="A445:G445"/>
    <mergeCell ref="A446:K446"/>
    <mergeCell ref="A554:G554"/>
    <mergeCell ref="A476:K476"/>
    <mergeCell ref="A508:G508"/>
    <mergeCell ref="A509:K509"/>
    <mergeCell ref="A534:G534"/>
    <mergeCell ref="A535:K535"/>
    <mergeCell ref="A538:G538"/>
    <mergeCell ref="A539:K539"/>
    <mergeCell ref="A542:G542"/>
    <mergeCell ref="A543:K543"/>
  </mergeCells>
  <pageMargins left="0.70866141732283472" right="0.51181102362204722" top="0.74803149606299213" bottom="0.74803149606299213" header="0.31496062992125984" footer="0.31496062992125984"/>
  <pageSetup paperSize="9" orientation="portrait" r:id="rId1"/>
  <rowBreaks count="20" manualBreakCount="20">
    <brk id="38" max="13" man="1"/>
    <brk id="64" max="13" man="1"/>
    <brk id="79" max="13" man="1"/>
    <brk id="104" max="13" man="1"/>
    <brk id="129" max="13" man="1"/>
    <brk id="158" max="13" man="1"/>
    <brk id="192" max="13" man="1"/>
    <brk id="234" max="13" man="1"/>
    <brk id="278" max="13" man="1"/>
    <brk id="304" max="13" man="1"/>
    <brk id="323" max="13" man="1"/>
    <brk id="377" max="13" man="1"/>
    <brk id="408" max="13" man="1"/>
    <brk id="423" max="13" man="1"/>
    <brk id="432" max="13" man="1"/>
    <brk id="445" max="13" man="1"/>
    <brk id="475" max="13" man="1"/>
    <brk id="508" max="13" man="1"/>
    <brk id="534" max="13" man="1"/>
    <brk id="55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32E1-EF3A-4C86-8D1E-78C1ABC48548}">
  <dimension ref="A1:U553"/>
  <sheetViews>
    <sheetView topLeftCell="A124" zoomScale="115" zoomScaleNormal="115" zoomScaleSheetLayoutView="85" workbookViewId="0">
      <selection activeCell="A525" sqref="A1:XFD1048576"/>
    </sheetView>
  </sheetViews>
  <sheetFormatPr defaultColWidth="9.140625" defaultRowHeight="15" x14ac:dyDescent="0.25"/>
  <cols>
    <col min="1" max="1" width="5.140625" style="2" bestFit="1" customWidth="1"/>
    <col min="2" max="2" width="9.28515625" style="2" bestFit="1" customWidth="1"/>
    <col min="3" max="3" width="14.28515625" style="2" customWidth="1"/>
    <col min="4" max="4" width="10.7109375" style="2" customWidth="1"/>
    <col min="5" max="5" width="7.85546875" style="2" customWidth="1"/>
    <col min="6" max="6" width="5.28515625" style="2" bestFit="1" customWidth="1"/>
    <col min="7" max="7" width="8.28515625" style="2" customWidth="1"/>
    <col min="8" max="8" width="9.7109375" style="22" bestFit="1" customWidth="1"/>
    <col min="9" max="9" width="10.140625" style="2" hidden="1" customWidth="1"/>
    <col min="10" max="10" width="8" style="2" hidden="1" customWidth="1"/>
    <col min="11" max="11" width="9.140625" style="2"/>
    <col min="12" max="12" width="8.140625" style="2" customWidth="1"/>
    <col min="13" max="13" width="143.28515625" style="21" hidden="1" customWidth="1"/>
    <col min="14" max="14" width="9.28515625" style="2" hidden="1" customWidth="1"/>
    <col min="15" max="19" width="0" style="2" hidden="1" customWidth="1"/>
    <col min="20" max="16384" width="9.140625" style="2"/>
  </cols>
  <sheetData>
    <row r="1" spans="1:14" x14ac:dyDescent="0.25">
      <c r="A1" s="128" t="s">
        <v>1622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"/>
    </row>
    <row r="2" spans="1:14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"/>
    </row>
    <row r="3" spans="1:14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"/>
    </row>
    <row r="4" spans="1:14" ht="19.5" x14ac:dyDescent="0.25">
      <c r="A4" s="129" t="s">
        <v>1624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"/>
    </row>
    <row r="5" spans="1:14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</row>
    <row r="6" spans="1:14" ht="47.25" x14ac:dyDescent="0.25">
      <c r="A6" s="37" t="s">
        <v>0</v>
      </c>
      <c r="B6" s="38" t="s">
        <v>9</v>
      </c>
      <c r="C6" s="38" t="s">
        <v>2</v>
      </c>
      <c r="D6" s="38" t="s">
        <v>3</v>
      </c>
      <c r="E6" s="37" t="s">
        <v>4</v>
      </c>
      <c r="F6" s="37" t="s">
        <v>5</v>
      </c>
      <c r="G6" s="37" t="s">
        <v>6</v>
      </c>
      <c r="H6" s="37" t="s">
        <v>1</v>
      </c>
      <c r="I6" s="37" t="s">
        <v>7</v>
      </c>
      <c r="J6" s="37" t="s">
        <v>8</v>
      </c>
      <c r="K6" s="37" t="s">
        <v>1623</v>
      </c>
      <c r="L6" s="37" t="s">
        <v>1613</v>
      </c>
      <c r="M6" s="1"/>
    </row>
    <row r="7" spans="1:14" ht="15.75" x14ac:dyDescent="0.25">
      <c r="A7" s="132" t="s">
        <v>182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4"/>
      <c r="M7" s="1"/>
    </row>
    <row r="8" spans="1:14" s="9" customFormat="1" ht="12.75" x14ac:dyDescent="0.25">
      <c r="A8" s="5">
        <v>1</v>
      </c>
      <c r="B8" s="5" t="s">
        <v>116</v>
      </c>
      <c r="C8" s="5" t="s">
        <v>117</v>
      </c>
      <c r="D8" s="5" t="s">
        <v>115</v>
      </c>
      <c r="E8" s="5" t="s">
        <v>10</v>
      </c>
      <c r="F8" s="5" t="s">
        <v>13</v>
      </c>
      <c r="G8" s="5" t="s">
        <v>11</v>
      </c>
      <c r="H8" s="5">
        <v>108</v>
      </c>
      <c r="I8" s="5">
        <v>108</v>
      </c>
      <c r="J8" s="5" t="s">
        <v>14</v>
      </c>
      <c r="K8" s="6" t="s">
        <v>14</v>
      </c>
      <c r="L8" s="6"/>
      <c r="M8" s="7" t="s">
        <v>15</v>
      </c>
      <c r="N8" s="8">
        <f t="shared" ref="N8:N75" si="0">H8-I8</f>
        <v>0</v>
      </c>
    </row>
    <row r="9" spans="1:14" s="9" customFormat="1" ht="12.75" x14ac:dyDescent="0.25">
      <c r="A9" s="5">
        <f>A8+1</f>
        <v>2</v>
      </c>
      <c r="B9" s="5" t="s">
        <v>118</v>
      </c>
      <c r="C9" s="5" t="s">
        <v>119</v>
      </c>
      <c r="D9" s="5" t="s">
        <v>115</v>
      </c>
      <c r="E9" s="5" t="s">
        <v>10</v>
      </c>
      <c r="F9" s="5" t="s">
        <v>16</v>
      </c>
      <c r="G9" s="5" t="s">
        <v>11</v>
      </c>
      <c r="H9" s="5">
        <v>108</v>
      </c>
      <c r="I9" s="5">
        <v>108</v>
      </c>
      <c r="J9" s="5" t="s">
        <v>17</v>
      </c>
      <c r="K9" s="6" t="s">
        <v>17</v>
      </c>
      <c r="L9" s="6"/>
      <c r="M9" s="7" t="s">
        <v>18</v>
      </c>
      <c r="N9" s="8">
        <f t="shared" si="0"/>
        <v>0</v>
      </c>
    </row>
    <row r="10" spans="1:14" s="9" customFormat="1" ht="12.75" x14ac:dyDescent="0.25">
      <c r="A10" s="5">
        <f>A9+1</f>
        <v>3</v>
      </c>
      <c r="B10" s="5" t="s">
        <v>122</v>
      </c>
      <c r="C10" s="5" t="s">
        <v>123</v>
      </c>
      <c r="D10" s="5" t="s">
        <v>115</v>
      </c>
      <c r="E10" s="5" t="s">
        <v>10</v>
      </c>
      <c r="F10" s="5" t="s">
        <v>22</v>
      </c>
      <c r="G10" s="5" t="s">
        <v>11</v>
      </c>
      <c r="H10" s="5">
        <v>108</v>
      </c>
      <c r="I10" s="5">
        <v>108</v>
      </c>
      <c r="J10" s="5" t="s">
        <v>23</v>
      </c>
      <c r="K10" s="6" t="s">
        <v>23</v>
      </c>
      <c r="L10" s="6"/>
      <c r="M10" s="7" t="s">
        <v>24</v>
      </c>
      <c r="N10" s="8">
        <f t="shared" si="0"/>
        <v>0</v>
      </c>
    </row>
    <row r="11" spans="1:14" s="9" customFormat="1" ht="12.75" x14ac:dyDescent="0.25">
      <c r="A11" s="5">
        <f t="shared" ref="A11:A37" si="1">A10+1</f>
        <v>4</v>
      </c>
      <c r="B11" s="5" t="s">
        <v>124</v>
      </c>
      <c r="C11" s="5" t="s">
        <v>125</v>
      </c>
      <c r="D11" s="5" t="s">
        <v>115</v>
      </c>
      <c r="E11" s="5" t="s">
        <v>10</v>
      </c>
      <c r="F11" s="5" t="s">
        <v>25</v>
      </c>
      <c r="G11" s="5" t="s">
        <v>11</v>
      </c>
      <c r="H11" s="5">
        <v>108</v>
      </c>
      <c r="I11" s="5">
        <v>108</v>
      </c>
      <c r="J11" s="5" t="s">
        <v>26</v>
      </c>
      <c r="K11" s="6" t="s">
        <v>26</v>
      </c>
      <c r="L11" s="6"/>
      <c r="M11" s="7" t="s">
        <v>27</v>
      </c>
      <c r="N11" s="8">
        <f t="shared" si="0"/>
        <v>0</v>
      </c>
    </row>
    <row r="12" spans="1:14" s="9" customFormat="1" ht="12.75" x14ac:dyDescent="0.25">
      <c r="A12" s="5">
        <f t="shared" si="1"/>
        <v>5</v>
      </c>
      <c r="B12" s="5" t="s">
        <v>126</v>
      </c>
      <c r="C12" s="5" t="s">
        <v>127</v>
      </c>
      <c r="D12" s="5" t="s">
        <v>115</v>
      </c>
      <c r="E12" s="5" t="s">
        <v>10</v>
      </c>
      <c r="F12" s="5" t="s">
        <v>28</v>
      </c>
      <c r="G12" s="5" t="s">
        <v>11</v>
      </c>
      <c r="H12" s="5">
        <v>108</v>
      </c>
      <c r="I12" s="5">
        <v>108</v>
      </c>
      <c r="J12" s="5" t="s">
        <v>29</v>
      </c>
      <c r="K12" s="6" t="s">
        <v>29</v>
      </c>
      <c r="L12" s="6"/>
      <c r="M12" s="7" t="s">
        <v>30</v>
      </c>
      <c r="N12" s="8">
        <f t="shared" si="0"/>
        <v>0</v>
      </c>
    </row>
    <row r="13" spans="1:14" s="65" customFormat="1" ht="12.75" x14ac:dyDescent="0.25">
      <c r="A13" s="61">
        <f t="shared" si="1"/>
        <v>6</v>
      </c>
      <c r="B13" s="61" t="s">
        <v>128</v>
      </c>
      <c r="C13" s="61" t="s">
        <v>129</v>
      </c>
      <c r="D13" s="61" t="s">
        <v>115</v>
      </c>
      <c r="E13" s="61" t="s">
        <v>10</v>
      </c>
      <c r="F13" s="61" t="s">
        <v>31</v>
      </c>
      <c r="G13" s="61" t="s">
        <v>11</v>
      </c>
      <c r="H13" s="61">
        <v>108</v>
      </c>
      <c r="I13" s="61">
        <v>108</v>
      </c>
      <c r="J13" s="61" t="s">
        <v>32</v>
      </c>
      <c r="K13" s="62" t="s">
        <v>32</v>
      </c>
      <c r="L13" s="62"/>
      <c r="M13" s="63" t="s">
        <v>33</v>
      </c>
      <c r="N13" s="64">
        <f t="shared" si="0"/>
        <v>0</v>
      </c>
    </row>
    <row r="14" spans="1:14" s="65" customFormat="1" ht="12.75" x14ac:dyDescent="0.25">
      <c r="A14" s="61">
        <f t="shared" si="1"/>
        <v>7</v>
      </c>
      <c r="B14" s="61" t="s">
        <v>130</v>
      </c>
      <c r="C14" s="61" t="s">
        <v>131</v>
      </c>
      <c r="D14" s="61" t="s">
        <v>115</v>
      </c>
      <c r="E14" s="61" t="s">
        <v>10</v>
      </c>
      <c r="F14" s="61" t="s">
        <v>34</v>
      </c>
      <c r="G14" s="61" t="s">
        <v>11</v>
      </c>
      <c r="H14" s="61">
        <v>108</v>
      </c>
      <c r="I14" s="61">
        <v>108</v>
      </c>
      <c r="J14" s="61" t="s">
        <v>35</v>
      </c>
      <c r="K14" s="62" t="s">
        <v>35</v>
      </c>
      <c r="L14" s="62"/>
      <c r="M14" s="63" t="s">
        <v>36</v>
      </c>
      <c r="N14" s="64">
        <f t="shared" si="0"/>
        <v>0</v>
      </c>
    </row>
    <row r="15" spans="1:14" s="9" customFormat="1" ht="12.75" x14ac:dyDescent="0.25">
      <c r="A15" s="5">
        <f t="shared" si="1"/>
        <v>8</v>
      </c>
      <c r="B15" s="5" t="s">
        <v>132</v>
      </c>
      <c r="C15" s="5" t="s">
        <v>133</v>
      </c>
      <c r="D15" s="5" t="s">
        <v>115</v>
      </c>
      <c r="E15" s="5" t="s">
        <v>10</v>
      </c>
      <c r="F15" s="5" t="s">
        <v>37</v>
      </c>
      <c r="G15" s="5" t="s">
        <v>11</v>
      </c>
      <c r="H15" s="5">
        <v>108</v>
      </c>
      <c r="I15" s="5">
        <v>108</v>
      </c>
      <c r="J15" s="5" t="s">
        <v>38</v>
      </c>
      <c r="K15" s="6" t="s">
        <v>38</v>
      </c>
      <c r="L15" s="6"/>
      <c r="M15" s="7" t="s">
        <v>39</v>
      </c>
      <c r="N15" s="8">
        <f t="shared" si="0"/>
        <v>0</v>
      </c>
    </row>
    <row r="16" spans="1:14" s="9" customFormat="1" ht="12.75" x14ac:dyDescent="0.25">
      <c r="A16" s="5">
        <f t="shared" si="1"/>
        <v>9</v>
      </c>
      <c r="B16" s="5" t="s">
        <v>134</v>
      </c>
      <c r="C16" s="5" t="s">
        <v>135</v>
      </c>
      <c r="D16" s="5" t="s">
        <v>115</v>
      </c>
      <c r="E16" s="5" t="s">
        <v>10</v>
      </c>
      <c r="F16" s="5" t="s">
        <v>40</v>
      </c>
      <c r="G16" s="5" t="s">
        <v>11</v>
      </c>
      <c r="H16" s="5">
        <v>108</v>
      </c>
      <c r="I16" s="5">
        <v>108</v>
      </c>
      <c r="J16" s="5" t="s">
        <v>41</v>
      </c>
      <c r="K16" s="6" t="s">
        <v>41</v>
      </c>
      <c r="L16" s="6"/>
      <c r="M16" s="7" t="s">
        <v>42</v>
      </c>
      <c r="N16" s="8">
        <f t="shared" si="0"/>
        <v>0</v>
      </c>
    </row>
    <row r="17" spans="1:14" s="9" customFormat="1" ht="12.75" x14ac:dyDescent="0.25">
      <c r="A17" s="5">
        <f t="shared" si="1"/>
        <v>10</v>
      </c>
      <c r="B17" s="5" t="s">
        <v>136</v>
      </c>
      <c r="C17" s="5" t="s">
        <v>137</v>
      </c>
      <c r="D17" s="5" t="s">
        <v>115</v>
      </c>
      <c r="E17" s="5" t="s">
        <v>10</v>
      </c>
      <c r="F17" s="5" t="s">
        <v>43</v>
      </c>
      <c r="G17" s="5" t="s">
        <v>11</v>
      </c>
      <c r="H17" s="5">
        <v>108</v>
      </c>
      <c r="I17" s="5">
        <v>108</v>
      </c>
      <c r="J17" s="5" t="s">
        <v>44</v>
      </c>
      <c r="K17" s="6" t="s">
        <v>44</v>
      </c>
      <c r="L17" s="6"/>
      <c r="M17" s="7" t="s">
        <v>45</v>
      </c>
      <c r="N17" s="8">
        <f t="shared" si="0"/>
        <v>0</v>
      </c>
    </row>
    <row r="18" spans="1:14" s="9" customFormat="1" ht="12.75" x14ac:dyDescent="0.25">
      <c r="A18" s="5">
        <f t="shared" si="1"/>
        <v>11</v>
      </c>
      <c r="B18" s="5" t="s">
        <v>138</v>
      </c>
      <c r="C18" s="5" t="s">
        <v>139</v>
      </c>
      <c r="D18" s="5" t="s">
        <v>115</v>
      </c>
      <c r="E18" s="5" t="s">
        <v>10</v>
      </c>
      <c r="F18" s="5" t="s">
        <v>46</v>
      </c>
      <c r="G18" s="5" t="s">
        <v>11</v>
      </c>
      <c r="H18" s="5">
        <v>108</v>
      </c>
      <c r="I18" s="5">
        <v>108</v>
      </c>
      <c r="J18" s="5" t="s">
        <v>47</v>
      </c>
      <c r="K18" s="6" t="s">
        <v>47</v>
      </c>
      <c r="L18" s="6"/>
      <c r="M18" s="7" t="s">
        <v>48</v>
      </c>
      <c r="N18" s="8">
        <f t="shared" si="0"/>
        <v>0</v>
      </c>
    </row>
    <row r="19" spans="1:14" s="9" customFormat="1" ht="12.75" x14ac:dyDescent="0.25">
      <c r="A19" s="5">
        <f t="shared" si="1"/>
        <v>12</v>
      </c>
      <c r="B19" s="5" t="s">
        <v>140</v>
      </c>
      <c r="C19" s="5" t="s">
        <v>141</v>
      </c>
      <c r="D19" s="5" t="s">
        <v>115</v>
      </c>
      <c r="E19" s="5" t="s">
        <v>10</v>
      </c>
      <c r="F19" s="5" t="s">
        <v>49</v>
      </c>
      <c r="G19" s="5" t="s">
        <v>11</v>
      </c>
      <c r="H19" s="5">
        <v>108</v>
      </c>
      <c r="I19" s="5">
        <v>108</v>
      </c>
      <c r="J19" s="5" t="s">
        <v>50</v>
      </c>
      <c r="K19" s="6" t="s">
        <v>50</v>
      </c>
      <c r="L19" s="6"/>
      <c r="M19" s="7" t="s">
        <v>51</v>
      </c>
      <c r="N19" s="8">
        <f t="shared" si="0"/>
        <v>0</v>
      </c>
    </row>
    <row r="20" spans="1:14" s="9" customFormat="1" ht="12.75" x14ac:dyDescent="0.25">
      <c r="A20" s="5">
        <f t="shared" si="1"/>
        <v>13</v>
      </c>
      <c r="B20" s="5" t="s">
        <v>142</v>
      </c>
      <c r="C20" s="5" t="s">
        <v>143</v>
      </c>
      <c r="D20" s="5" t="s">
        <v>115</v>
      </c>
      <c r="E20" s="5" t="s">
        <v>10</v>
      </c>
      <c r="F20" s="5" t="s">
        <v>52</v>
      </c>
      <c r="G20" s="5" t="s">
        <v>11</v>
      </c>
      <c r="H20" s="5">
        <v>108</v>
      </c>
      <c r="I20" s="5">
        <v>108</v>
      </c>
      <c r="J20" s="5" t="s">
        <v>53</v>
      </c>
      <c r="K20" s="6" t="s">
        <v>53</v>
      </c>
      <c r="L20" s="6"/>
      <c r="M20" s="7" t="s">
        <v>54</v>
      </c>
      <c r="N20" s="8">
        <f t="shared" si="0"/>
        <v>0</v>
      </c>
    </row>
    <row r="21" spans="1:14" s="9" customFormat="1" ht="12.75" x14ac:dyDescent="0.25">
      <c r="A21" s="5">
        <f t="shared" si="1"/>
        <v>14</v>
      </c>
      <c r="B21" s="5" t="s">
        <v>144</v>
      </c>
      <c r="C21" s="5" t="s">
        <v>145</v>
      </c>
      <c r="D21" s="5" t="s">
        <v>115</v>
      </c>
      <c r="E21" s="5" t="s">
        <v>10</v>
      </c>
      <c r="F21" s="5" t="s">
        <v>55</v>
      </c>
      <c r="G21" s="5" t="s">
        <v>11</v>
      </c>
      <c r="H21" s="5">
        <v>175.5</v>
      </c>
      <c r="I21" s="5">
        <v>175.5</v>
      </c>
      <c r="J21" s="5" t="s">
        <v>56</v>
      </c>
      <c r="K21" s="6" t="s">
        <v>56</v>
      </c>
      <c r="L21" s="6"/>
      <c r="M21" s="7" t="s">
        <v>57</v>
      </c>
      <c r="N21" s="8">
        <f t="shared" si="0"/>
        <v>0</v>
      </c>
    </row>
    <row r="22" spans="1:14" s="9" customFormat="1" ht="12.75" x14ac:dyDescent="0.25">
      <c r="A22" s="5">
        <f t="shared" si="1"/>
        <v>15</v>
      </c>
      <c r="B22" s="5" t="s">
        <v>146</v>
      </c>
      <c r="C22" s="5" t="s">
        <v>147</v>
      </c>
      <c r="D22" s="5" t="s">
        <v>115</v>
      </c>
      <c r="E22" s="5" t="s">
        <v>10</v>
      </c>
      <c r="F22" s="5" t="s">
        <v>58</v>
      </c>
      <c r="G22" s="5" t="s">
        <v>11</v>
      </c>
      <c r="H22" s="5">
        <v>120</v>
      </c>
      <c r="I22" s="5">
        <v>120</v>
      </c>
      <c r="J22" s="5" t="s">
        <v>60</v>
      </c>
      <c r="K22" s="6" t="s">
        <v>60</v>
      </c>
      <c r="L22" s="6"/>
      <c r="M22" s="7" t="s">
        <v>61</v>
      </c>
      <c r="N22" s="8">
        <f t="shared" si="0"/>
        <v>0</v>
      </c>
    </row>
    <row r="23" spans="1:14" s="9" customFormat="1" ht="12.75" x14ac:dyDescent="0.25">
      <c r="A23" s="5">
        <f t="shared" si="1"/>
        <v>16</v>
      </c>
      <c r="B23" s="5" t="s">
        <v>148</v>
      </c>
      <c r="C23" s="5" t="s">
        <v>149</v>
      </c>
      <c r="D23" s="5" t="s">
        <v>115</v>
      </c>
      <c r="E23" s="5" t="s">
        <v>10</v>
      </c>
      <c r="F23" s="5" t="s">
        <v>62</v>
      </c>
      <c r="G23" s="5" t="s">
        <v>11</v>
      </c>
      <c r="H23" s="5">
        <v>120</v>
      </c>
      <c r="I23" s="5">
        <v>120</v>
      </c>
      <c r="J23" s="5" t="s">
        <v>63</v>
      </c>
      <c r="K23" s="6" t="s">
        <v>63</v>
      </c>
      <c r="L23" s="6"/>
      <c r="M23" s="7" t="s">
        <v>64</v>
      </c>
      <c r="N23" s="8">
        <f t="shared" si="0"/>
        <v>0</v>
      </c>
    </row>
    <row r="24" spans="1:14" s="9" customFormat="1" ht="12.75" x14ac:dyDescent="0.25">
      <c r="A24" s="5">
        <f t="shared" si="1"/>
        <v>17</v>
      </c>
      <c r="B24" s="5" t="s">
        <v>150</v>
      </c>
      <c r="C24" s="5" t="s">
        <v>151</v>
      </c>
      <c r="D24" s="5" t="s">
        <v>115</v>
      </c>
      <c r="E24" s="5" t="s">
        <v>10</v>
      </c>
      <c r="F24" s="5" t="s">
        <v>65</v>
      </c>
      <c r="G24" s="5" t="s">
        <v>11</v>
      </c>
      <c r="H24" s="5">
        <v>120</v>
      </c>
      <c r="I24" s="5">
        <v>120</v>
      </c>
      <c r="J24" s="5" t="s">
        <v>66</v>
      </c>
      <c r="K24" s="6" t="s">
        <v>66</v>
      </c>
      <c r="L24" s="6"/>
      <c r="M24" s="7" t="s">
        <v>67</v>
      </c>
      <c r="N24" s="8">
        <f t="shared" si="0"/>
        <v>0</v>
      </c>
    </row>
    <row r="25" spans="1:14" s="9" customFormat="1" ht="12.75" x14ac:dyDescent="0.25">
      <c r="A25" s="5">
        <f t="shared" si="1"/>
        <v>18</v>
      </c>
      <c r="B25" s="5" t="s">
        <v>152</v>
      </c>
      <c r="C25" s="5" t="s">
        <v>153</v>
      </c>
      <c r="D25" s="5" t="s">
        <v>115</v>
      </c>
      <c r="E25" s="5" t="s">
        <v>10</v>
      </c>
      <c r="F25" s="5" t="s">
        <v>68</v>
      </c>
      <c r="G25" s="5" t="s">
        <v>11</v>
      </c>
      <c r="H25" s="5">
        <v>175.5</v>
      </c>
      <c r="I25" s="5">
        <v>175.5</v>
      </c>
      <c r="J25" s="5" t="s">
        <v>69</v>
      </c>
      <c r="K25" s="6" t="s">
        <v>69</v>
      </c>
      <c r="L25" s="6"/>
      <c r="M25" s="7" t="s">
        <v>70</v>
      </c>
      <c r="N25" s="8">
        <f t="shared" si="0"/>
        <v>0</v>
      </c>
    </row>
    <row r="26" spans="1:14" s="9" customFormat="1" ht="12.75" x14ac:dyDescent="0.25">
      <c r="A26" s="5">
        <f t="shared" si="1"/>
        <v>19</v>
      </c>
      <c r="B26" s="5" t="s">
        <v>154</v>
      </c>
      <c r="C26" s="5" t="s">
        <v>155</v>
      </c>
      <c r="D26" s="5" t="s">
        <v>115</v>
      </c>
      <c r="E26" s="5" t="s">
        <v>10</v>
      </c>
      <c r="F26" s="5" t="s">
        <v>71</v>
      </c>
      <c r="G26" s="5" t="s">
        <v>11</v>
      </c>
      <c r="H26" s="5">
        <v>108</v>
      </c>
      <c r="I26" s="5">
        <v>108</v>
      </c>
      <c r="J26" s="5" t="s">
        <v>72</v>
      </c>
      <c r="K26" s="6" t="s">
        <v>72</v>
      </c>
      <c r="L26" s="6"/>
      <c r="M26" s="7" t="s">
        <v>73</v>
      </c>
      <c r="N26" s="8">
        <f t="shared" si="0"/>
        <v>0</v>
      </c>
    </row>
    <row r="27" spans="1:14" s="9" customFormat="1" ht="12.75" x14ac:dyDescent="0.25">
      <c r="A27" s="5">
        <f t="shared" si="1"/>
        <v>20</v>
      </c>
      <c r="B27" s="5" t="s">
        <v>156</v>
      </c>
      <c r="C27" s="5" t="s">
        <v>157</v>
      </c>
      <c r="D27" s="5" t="s">
        <v>115</v>
      </c>
      <c r="E27" s="5" t="s">
        <v>10</v>
      </c>
      <c r="F27" s="5" t="s">
        <v>74</v>
      </c>
      <c r="G27" s="5" t="s">
        <v>11</v>
      </c>
      <c r="H27" s="5">
        <v>108</v>
      </c>
      <c r="I27" s="5">
        <v>108</v>
      </c>
      <c r="J27" s="5" t="s">
        <v>75</v>
      </c>
      <c r="K27" s="6" t="s">
        <v>75</v>
      </c>
      <c r="L27" s="6"/>
      <c r="M27" s="7" t="s">
        <v>76</v>
      </c>
      <c r="N27" s="8">
        <f t="shared" si="0"/>
        <v>0</v>
      </c>
    </row>
    <row r="28" spans="1:14" s="9" customFormat="1" ht="12.75" x14ac:dyDescent="0.25">
      <c r="A28" s="5">
        <f t="shared" si="1"/>
        <v>21</v>
      </c>
      <c r="B28" s="5" t="s">
        <v>158</v>
      </c>
      <c r="C28" s="5" t="s">
        <v>159</v>
      </c>
      <c r="D28" s="5" t="s">
        <v>115</v>
      </c>
      <c r="E28" s="5" t="s">
        <v>10</v>
      </c>
      <c r="F28" s="5" t="s">
        <v>77</v>
      </c>
      <c r="G28" s="5" t="s">
        <v>11</v>
      </c>
      <c r="H28" s="5">
        <v>108</v>
      </c>
      <c r="I28" s="5">
        <v>108</v>
      </c>
      <c r="J28" s="5" t="s">
        <v>78</v>
      </c>
      <c r="K28" s="6" t="s">
        <v>78</v>
      </c>
      <c r="L28" s="6"/>
      <c r="M28" s="7" t="s">
        <v>79</v>
      </c>
      <c r="N28" s="8">
        <f t="shared" si="0"/>
        <v>0</v>
      </c>
    </row>
    <row r="29" spans="1:14" s="9" customFormat="1" ht="12.75" x14ac:dyDescent="0.25">
      <c r="A29" s="5">
        <f t="shared" si="1"/>
        <v>22</v>
      </c>
      <c r="B29" s="5" t="s">
        <v>160</v>
      </c>
      <c r="C29" s="5" t="s">
        <v>161</v>
      </c>
      <c r="D29" s="5" t="s">
        <v>115</v>
      </c>
      <c r="E29" s="5" t="s">
        <v>10</v>
      </c>
      <c r="F29" s="5" t="s">
        <v>80</v>
      </c>
      <c r="G29" s="5" t="s">
        <v>11</v>
      </c>
      <c r="H29" s="5">
        <v>108</v>
      </c>
      <c r="I29" s="5">
        <v>108</v>
      </c>
      <c r="J29" s="5" t="s">
        <v>81</v>
      </c>
      <c r="K29" s="6" t="s">
        <v>81</v>
      </c>
      <c r="L29" s="6"/>
      <c r="M29" s="7" t="s">
        <v>82</v>
      </c>
      <c r="N29" s="8">
        <f t="shared" si="0"/>
        <v>0</v>
      </c>
    </row>
    <row r="30" spans="1:14" s="9" customFormat="1" ht="12.75" x14ac:dyDescent="0.25">
      <c r="A30" s="5">
        <f t="shared" si="1"/>
        <v>23</v>
      </c>
      <c r="B30" s="5" t="s">
        <v>162</v>
      </c>
      <c r="C30" s="5" t="s">
        <v>163</v>
      </c>
      <c r="D30" s="5" t="s">
        <v>115</v>
      </c>
      <c r="E30" s="5" t="s">
        <v>10</v>
      </c>
      <c r="F30" s="5" t="s">
        <v>83</v>
      </c>
      <c r="G30" s="5" t="s">
        <v>11</v>
      </c>
      <c r="H30" s="5">
        <v>108</v>
      </c>
      <c r="I30" s="5">
        <v>108</v>
      </c>
      <c r="J30" s="5" t="s">
        <v>84</v>
      </c>
      <c r="K30" s="6" t="s">
        <v>84</v>
      </c>
      <c r="L30" s="6"/>
      <c r="M30" s="7" t="s">
        <v>85</v>
      </c>
      <c r="N30" s="8">
        <f t="shared" si="0"/>
        <v>0</v>
      </c>
    </row>
    <row r="31" spans="1:14" s="9" customFormat="1" ht="12.75" x14ac:dyDescent="0.25">
      <c r="A31" s="5">
        <f t="shared" si="1"/>
        <v>24</v>
      </c>
      <c r="B31" s="5" t="s">
        <v>164</v>
      </c>
      <c r="C31" s="5" t="s">
        <v>165</v>
      </c>
      <c r="D31" s="5" t="s">
        <v>115</v>
      </c>
      <c r="E31" s="5" t="s">
        <v>10</v>
      </c>
      <c r="F31" s="5" t="s">
        <v>86</v>
      </c>
      <c r="G31" s="5" t="s">
        <v>11</v>
      </c>
      <c r="H31" s="5">
        <v>108</v>
      </c>
      <c r="I31" s="5">
        <v>108</v>
      </c>
      <c r="J31" s="5" t="s">
        <v>87</v>
      </c>
      <c r="K31" s="6" t="s">
        <v>87</v>
      </c>
      <c r="L31" s="6"/>
      <c r="M31" s="7" t="s">
        <v>88</v>
      </c>
      <c r="N31" s="8">
        <f t="shared" si="0"/>
        <v>0</v>
      </c>
    </row>
    <row r="32" spans="1:14" s="65" customFormat="1" ht="12.75" x14ac:dyDescent="0.25">
      <c r="A32" s="61">
        <f t="shared" si="1"/>
        <v>25</v>
      </c>
      <c r="B32" s="61" t="s">
        <v>166</v>
      </c>
      <c r="C32" s="61" t="s">
        <v>167</v>
      </c>
      <c r="D32" s="61" t="s">
        <v>115</v>
      </c>
      <c r="E32" s="61" t="s">
        <v>10</v>
      </c>
      <c r="F32" s="61" t="s">
        <v>89</v>
      </c>
      <c r="G32" s="61" t="s">
        <v>11</v>
      </c>
      <c r="H32" s="61">
        <v>108</v>
      </c>
      <c r="I32" s="61">
        <v>108</v>
      </c>
      <c r="J32" s="61" t="s">
        <v>90</v>
      </c>
      <c r="K32" s="62" t="s">
        <v>90</v>
      </c>
      <c r="L32" s="62"/>
      <c r="M32" s="63" t="s">
        <v>91</v>
      </c>
      <c r="N32" s="64">
        <f t="shared" si="0"/>
        <v>0</v>
      </c>
    </row>
    <row r="33" spans="1:15" s="9" customFormat="1" ht="12.75" x14ac:dyDescent="0.25">
      <c r="A33" s="5">
        <f>A32+1</f>
        <v>26</v>
      </c>
      <c r="B33" s="5" t="s">
        <v>172</v>
      </c>
      <c r="C33" s="5" t="s">
        <v>173</v>
      </c>
      <c r="D33" s="5" t="s">
        <v>115</v>
      </c>
      <c r="E33" s="5" t="s">
        <v>10</v>
      </c>
      <c r="F33" s="5" t="s">
        <v>98</v>
      </c>
      <c r="G33" s="5" t="s">
        <v>11</v>
      </c>
      <c r="H33" s="5">
        <v>108</v>
      </c>
      <c r="I33" s="5">
        <v>108</v>
      </c>
      <c r="J33" s="5" t="s">
        <v>99</v>
      </c>
      <c r="K33" s="6" t="s">
        <v>99</v>
      </c>
      <c r="L33" s="6"/>
      <c r="M33" s="7" t="s">
        <v>100</v>
      </c>
      <c r="N33" s="8">
        <f t="shared" si="0"/>
        <v>0</v>
      </c>
    </row>
    <row r="34" spans="1:15" s="9" customFormat="1" ht="12.75" x14ac:dyDescent="0.25">
      <c r="A34" s="5">
        <f t="shared" si="1"/>
        <v>27</v>
      </c>
      <c r="B34" s="5" t="s">
        <v>174</v>
      </c>
      <c r="C34" s="5" t="s">
        <v>175</v>
      </c>
      <c r="D34" s="5" t="s">
        <v>115</v>
      </c>
      <c r="E34" s="5" t="s">
        <v>10</v>
      </c>
      <c r="F34" s="5" t="s">
        <v>101</v>
      </c>
      <c r="G34" s="5" t="s">
        <v>11</v>
      </c>
      <c r="H34" s="5">
        <v>108</v>
      </c>
      <c r="I34" s="5">
        <v>108</v>
      </c>
      <c r="J34" s="5" t="s">
        <v>102</v>
      </c>
      <c r="K34" s="6" t="s">
        <v>102</v>
      </c>
      <c r="L34" s="6"/>
      <c r="M34" s="7" t="s">
        <v>103</v>
      </c>
      <c r="N34" s="8">
        <f t="shared" si="0"/>
        <v>0</v>
      </c>
    </row>
    <row r="35" spans="1:15" s="9" customFormat="1" ht="12.75" x14ac:dyDescent="0.25">
      <c r="A35" s="5">
        <f t="shared" si="1"/>
        <v>28</v>
      </c>
      <c r="B35" s="5" t="s">
        <v>176</v>
      </c>
      <c r="C35" s="5" t="s">
        <v>177</v>
      </c>
      <c r="D35" s="5" t="s">
        <v>115</v>
      </c>
      <c r="E35" s="5" t="s">
        <v>10</v>
      </c>
      <c r="F35" s="5" t="s">
        <v>104</v>
      </c>
      <c r="G35" s="5" t="s">
        <v>11</v>
      </c>
      <c r="H35" s="5">
        <v>108</v>
      </c>
      <c r="I35" s="5">
        <v>108</v>
      </c>
      <c r="J35" s="5" t="s">
        <v>105</v>
      </c>
      <c r="K35" s="6" t="s">
        <v>105</v>
      </c>
      <c r="L35" s="6"/>
      <c r="M35" s="7" t="s">
        <v>106</v>
      </c>
      <c r="N35" s="8">
        <f t="shared" si="0"/>
        <v>0</v>
      </c>
    </row>
    <row r="36" spans="1:15" s="9" customFormat="1" ht="12.75" x14ac:dyDescent="0.25">
      <c r="A36" s="5">
        <f t="shared" si="1"/>
        <v>29</v>
      </c>
      <c r="B36" s="5" t="s">
        <v>178</v>
      </c>
      <c r="C36" s="5" t="s">
        <v>179</v>
      </c>
      <c r="D36" s="5" t="s">
        <v>115</v>
      </c>
      <c r="E36" s="5" t="s">
        <v>10</v>
      </c>
      <c r="F36" s="5" t="s">
        <v>107</v>
      </c>
      <c r="G36" s="5" t="s">
        <v>11</v>
      </c>
      <c r="H36" s="5">
        <v>108</v>
      </c>
      <c r="I36" s="5">
        <v>108</v>
      </c>
      <c r="J36" s="5" t="s">
        <v>108</v>
      </c>
      <c r="K36" s="6" t="s">
        <v>108</v>
      </c>
      <c r="L36" s="6"/>
      <c r="M36" s="7" t="s">
        <v>109</v>
      </c>
      <c r="N36" s="8">
        <f t="shared" si="0"/>
        <v>0</v>
      </c>
    </row>
    <row r="37" spans="1:15" s="9" customFormat="1" ht="12.75" x14ac:dyDescent="0.25">
      <c r="A37" s="5">
        <f t="shared" si="1"/>
        <v>30</v>
      </c>
      <c r="B37" s="5" t="s">
        <v>180</v>
      </c>
      <c r="C37" s="5" t="s">
        <v>181</v>
      </c>
      <c r="D37" s="5" t="s">
        <v>115</v>
      </c>
      <c r="E37" s="5" t="s">
        <v>10</v>
      </c>
      <c r="F37" s="5" t="s">
        <v>110</v>
      </c>
      <c r="G37" s="5" t="s">
        <v>11</v>
      </c>
      <c r="H37" s="5">
        <v>108</v>
      </c>
      <c r="I37" s="5">
        <v>108</v>
      </c>
      <c r="J37" s="5" t="s">
        <v>111</v>
      </c>
      <c r="K37" s="6" t="s">
        <v>111</v>
      </c>
      <c r="L37" s="6"/>
      <c r="M37" s="7" t="s">
        <v>112</v>
      </c>
      <c r="N37" s="8">
        <f t="shared" si="0"/>
        <v>0</v>
      </c>
    </row>
    <row r="38" spans="1:15" x14ac:dyDescent="0.25">
      <c r="A38" s="122" t="s">
        <v>287</v>
      </c>
      <c r="B38" s="122"/>
      <c r="C38" s="122"/>
      <c r="D38" s="122"/>
      <c r="E38" s="122"/>
      <c r="F38" s="122"/>
      <c r="G38" s="122"/>
      <c r="H38" s="10">
        <f>SUM(H8:H37)</f>
        <v>3411</v>
      </c>
      <c r="I38" s="11" t="e">
        <f>#REF!</f>
        <v>#REF!</v>
      </c>
      <c r="J38" s="12"/>
      <c r="K38" s="12"/>
      <c r="L38" s="12"/>
      <c r="M38" s="1"/>
      <c r="N38" s="8" t="e">
        <f t="shared" si="0"/>
        <v>#REF!</v>
      </c>
    </row>
    <row r="39" spans="1:15" ht="15.75" x14ac:dyDescent="0.25">
      <c r="A39" s="132" t="s">
        <v>183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4"/>
      <c r="M39" s="1"/>
      <c r="N39" s="8">
        <f t="shared" si="0"/>
        <v>0</v>
      </c>
    </row>
    <row r="40" spans="1:15" s="17" customFormat="1" ht="12.75" x14ac:dyDescent="0.2">
      <c r="A40" s="5">
        <f>A37+1</f>
        <v>31</v>
      </c>
      <c r="B40" s="5" t="str">
        <f t="shared" ref="B40:B63" si="2">MID(M40,79,10)</f>
        <v>CO 372002,</v>
      </c>
      <c r="C40" s="5" t="str">
        <f t="shared" ref="C40:C63" si="3">MID(M40,104,12)</f>
        <v>GCN: CT03685</v>
      </c>
      <c r="D40" s="5" t="str">
        <f t="shared" ref="D40:D63" si="4">MID(M40,146,11)</f>
        <v>25/06/2018.</v>
      </c>
      <c r="E40" s="5" t="s">
        <v>10</v>
      </c>
      <c r="F40" s="5" t="s">
        <v>191</v>
      </c>
      <c r="G40" s="5" t="s">
        <v>11</v>
      </c>
      <c r="H40" s="5">
        <v>108</v>
      </c>
      <c r="I40" s="5" t="s">
        <v>12</v>
      </c>
      <c r="J40" s="5" t="s">
        <v>192</v>
      </c>
      <c r="K40" s="6" t="s">
        <v>192</v>
      </c>
      <c r="L40" s="14"/>
      <c r="M40" s="15" t="s">
        <v>193</v>
      </c>
      <c r="N40" s="8">
        <f t="shared" si="0"/>
        <v>0</v>
      </c>
      <c r="O40" s="16"/>
    </row>
    <row r="41" spans="1:15" s="17" customFormat="1" ht="12.75" x14ac:dyDescent="0.2">
      <c r="A41" s="5">
        <f t="shared" ref="A41:A51" si="5">A40+1</f>
        <v>32</v>
      </c>
      <c r="B41" s="5" t="str">
        <f t="shared" si="2"/>
        <v>CO 372003,</v>
      </c>
      <c r="C41" s="5" t="str">
        <f t="shared" si="3"/>
        <v>GCN: CT03686</v>
      </c>
      <c r="D41" s="5" t="str">
        <f t="shared" si="4"/>
        <v>25/06/2018.</v>
      </c>
      <c r="E41" s="5" t="s">
        <v>10</v>
      </c>
      <c r="F41" s="5" t="s">
        <v>194</v>
      </c>
      <c r="G41" s="5" t="s">
        <v>11</v>
      </c>
      <c r="H41" s="5">
        <v>108</v>
      </c>
      <c r="I41" s="5" t="s">
        <v>12</v>
      </c>
      <c r="J41" s="5" t="s">
        <v>195</v>
      </c>
      <c r="K41" s="6" t="s">
        <v>195</v>
      </c>
      <c r="L41" s="14"/>
      <c r="M41" s="15" t="s">
        <v>196</v>
      </c>
      <c r="N41" s="8">
        <f t="shared" si="0"/>
        <v>0</v>
      </c>
      <c r="O41" s="16"/>
    </row>
    <row r="42" spans="1:15" s="17" customFormat="1" ht="12.75" x14ac:dyDescent="0.2">
      <c r="A42" s="5">
        <f t="shared" si="5"/>
        <v>33</v>
      </c>
      <c r="B42" s="5" t="str">
        <f t="shared" si="2"/>
        <v>CO 372004,</v>
      </c>
      <c r="C42" s="5" t="str">
        <f t="shared" si="3"/>
        <v>GCN: CT03687</v>
      </c>
      <c r="D42" s="5" t="str">
        <f t="shared" si="4"/>
        <v>25/06/2018.</v>
      </c>
      <c r="E42" s="5" t="s">
        <v>10</v>
      </c>
      <c r="F42" s="5" t="s">
        <v>197</v>
      </c>
      <c r="G42" s="5" t="s">
        <v>11</v>
      </c>
      <c r="H42" s="5">
        <v>108</v>
      </c>
      <c r="I42" s="5" t="s">
        <v>12</v>
      </c>
      <c r="J42" s="5" t="s">
        <v>198</v>
      </c>
      <c r="K42" s="6" t="s">
        <v>198</v>
      </c>
      <c r="L42" s="14"/>
      <c r="M42" s="15" t="s">
        <v>199</v>
      </c>
      <c r="N42" s="8">
        <f t="shared" si="0"/>
        <v>0</v>
      </c>
      <c r="O42" s="16"/>
    </row>
    <row r="43" spans="1:15" s="17" customFormat="1" ht="12.75" x14ac:dyDescent="0.2">
      <c r="A43" s="5">
        <f t="shared" si="5"/>
        <v>34</v>
      </c>
      <c r="B43" s="5" t="str">
        <f t="shared" si="2"/>
        <v>CO 372005,</v>
      </c>
      <c r="C43" s="5" t="str">
        <f t="shared" si="3"/>
        <v>GCN: CT03688</v>
      </c>
      <c r="D43" s="5" t="str">
        <f t="shared" si="4"/>
        <v>25/06/2018.</v>
      </c>
      <c r="E43" s="5" t="s">
        <v>10</v>
      </c>
      <c r="F43" s="5" t="s">
        <v>200</v>
      </c>
      <c r="G43" s="5" t="s">
        <v>11</v>
      </c>
      <c r="H43" s="5">
        <v>108</v>
      </c>
      <c r="I43" s="5" t="s">
        <v>12</v>
      </c>
      <c r="J43" s="5" t="s">
        <v>201</v>
      </c>
      <c r="K43" s="6" t="s">
        <v>201</v>
      </c>
      <c r="L43" s="14"/>
      <c r="M43" s="15" t="s">
        <v>202</v>
      </c>
      <c r="N43" s="8">
        <f t="shared" si="0"/>
        <v>0</v>
      </c>
      <c r="O43" s="16"/>
    </row>
    <row r="44" spans="1:15" s="17" customFormat="1" ht="12.75" x14ac:dyDescent="0.2">
      <c r="A44" s="5">
        <f t="shared" si="5"/>
        <v>35</v>
      </c>
      <c r="B44" s="5" t="str">
        <f t="shared" si="2"/>
        <v>CO 372006,</v>
      </c>
      <c r="C44" s="5" t="str">
        <f t="shared" si="3"/>
        <v>GCN: CT03689</v>
      </c>
      <c r="D44" s="5" t="str">
        <f t="shared" si="4"/>
        <v>25/06/2018.</v>
      </c>
      <c r="E44" s="5" t="s">
        <v>10</v>
      </c>
      <c r="F44" s="5" t="s">
        <v>203</v>
      </c>
      <c r="G44" s="5" t="s">
        <v>11</v>
      </c>
      <c r="H44" s="5">
        <v>108</v>
      </c>
      <c r="I44" s="5" t="s">
        <v>12</v>
      </c>
      <c r="J44" s="5" t="s">
        <v>204</v>
      </c>
      <c r="K44" s="6" t="s">
        <v>204</v>
      </c>
      <c r="L44" s="14"/>
      <c r="M44" s="15" t="s">
        <v>205</v>
      </c>
      <c r="N44" s="8">
        <f t="shared" si="0"/>
        <v>0</v>
      </c>
      <c r="O44" s="16"/>
    </row>
    <row r="45" spans="1:15" s="17" customFormat="1" ht="12.75" x14ac:dyDescent="0.2">
      <c r="A45" s="5">
        <f t="shared" si="5"/>
        <v>36</v>
      </c>
      <c r="B45" s="5" t="str">
        <f t="shared" si="2"/>
        <v>CO 372007,</v>
      </c>
      <c r="C45" s="5" t="str">
        <f t="shared" si="3"/>
        <v>GCN: CT03690</v>
      </c>
      <c r="D45" s="5" t="str">
        <f t="shared" si="4"/>
        <v>25/06/2018.</v>
      </c>
      <c r="E45" s="5" t="s">
        <v>10</v>
      </c>
      <c r="F45" s="5" t="s">
        <v>206</v>
      </c>
      <c r="G45" s="5" t="s">
        <v>11</v>
      </c>
      <c r="H45" s="5">
        <v>108</v>
      </c>
      <c r="I45" s="5" t="s">
        <v>12</v>
      </c>
      <c r="J45" s="5" t="s">
        <v>207</v>
      </c>
      <c r="K45" s="6" t="s">
        <v>207</v>
      </c>
      <c r="L45" s="14"/>
      <c r="M45" s="15" t="s">
        <v>208</v>
      </c>
      <c r="N45" s="8">
        <f t="shared" si="0"/>
        <v>0</v>
      </c>
      <c r="O45" s="16"/>
    </row>
    <row r="46" spans="1:15" s="17" customFormat="1" ht="12.75" x14ac:dyDescent="0.2">
      <c r="A46" s="5">
        <f t="shared" si="5"/>
        <v>37</v>
      </c>
      <c r="B46" s="5" t="str">
        <f t="shared" si="2"/>
        <v>CO 372008,</v>
      </c>
      <c r="C46" s="5" t="str">
        <f t="shared" si="3"/>
        <v>GCN: CT03691</v>
      </c>
      <c r="D46" s="5" t="str">
        <f t="shared" si="4"/>
        <v>25/06/2018.</v>
      </c>
      <c r="E46" s="5" t="s">
        <v>10</v>
      </c>
      <c r="F46" s="5" t="s">
        <v>209</v>
      </c>
      <c r="G46" s="5" t="s">
        <v>11</v>
      </c>
      <c r="H46" s="5">
        <v>108</v>
      </c>
      <c r="I46" s="5" t="s">
        <v>12</v>
      </c>
      <c r="J46" s="5" t="s">
        <v>210</v>
      </c>
      <c r="K46" s="6" t="s">
        <v>210</v>
      </c>
      <c r="L46" s="14"/>
      <c r="M46" s="15" t="s">
        <v>211</v>
      </c>
      <c r="N46" s="8">
        <f t="shared" si="0"/>
        <v>0</v>
      </c>
      <c r="O46" s="16"/>
    </row>
    <row r="47" spans="1:15" s="17" customFormat="1" ht="12.75" x14ac:dyDescent="0.2">
      <c r="A47" s="5">
        <f t="shared" si="5"/>
        <v>38</v>
      </c>
      <c r="B47" s="5" t="str">
        <f t="shared" si="2"/>
        <v>CO 372009,</v>
      </c>
      <c r="C47" s="5" t="str">
        <f t="shared" si="3"/>
        <v>GCN: CT03692</v>
      </c>
      <c r="D47" s="5" t="str">
        <f t="shared" si="4"/>
        <v>25/06/2018.</v>
      </c>
      <c r="E47" s="5" t="s">
        <v>10</v>
      </c>
      <c r="F47" s="5" t="s">
        <v>212</v>
      </c>
      <c r="G47" s="5" t="s">
        <v>11</v>
      </c>
      <c r="H47" s="5">
        <v>108</v>
      </c>
      <c r="I47" s="5" t="s">
        <v>12</v>
      </c>
      <c r="J47" s="5" t="s">
        <v>213</v>
      </c>
      <c r="K47" s="6" t="s">
        <v>213</v>
      </c>
      <c r="L47" s="14"/>
      <c r="M47" s="15" t="s">
        <v>214</v>
      </c>
      <c r="N47" s="8">
        <f t="shared" si="0"/>
        <v>0</v>
      </c>
      <c r="O47" s="16"/>
    </row>
    <row r="48" spans="1:15" s="17" customFormat="1" ht="12.75" x14ac:dyDescent="0.2">
      <c r="A48" s="5">
        <f t="shared" si="5"/>
        <v>39</v>
      </c>
      <c r="B48" s="5" t="str">
        <f t="shared" si="2"/>
        <v>CO 372010,</v>
      </c>
      <c r="C48" s="5" t="str">
        <f t="shared" si="3"/>
        <v>GCN: CT03693</v>
      </c>
      <c r="D48" s="5" t="str">
        <f t="shared" si="4"/>
        <v>25/06/2018.</v>
      </c>
      <c r="E48" s="5" t="s">
        <v>10</v>
      </c>
      <c r="F48" s="5" t="s">
        <v>215</v>
      </c>
      <c r="G48" s="5" t="s">
        <v>11</v>
      </c>
      <c r="H48" s="5">
        <v>108</v>
      </c>
      <c r="I48" s="5" t="s">
        <v>12</v>
      </c>
      <c r="J48" s="5" t="s">
        <v>216</v>
      </c>
      <c r="K48" s="6" t="s">
        <v>216</v>
      </c>
      <c r="L48" s="14"/>
      <c r="M48" s="15" t="s">
        <v>217</v>
      </c>
      <c r="N48" s="8">
        <f t="shared" si="0"/>
        <v>0</v>
      </c>
      <c r="O48" s="16"/>
    </row>
    <row r="49" spans="1:15" s="17" customFormat="1" ht="12.75" x14ac:dyDescent="0.2">
      <c r="A49" s="5">
        <f t="shared" si="5"/>
        <v>40</v>
      </c>
      <c r="B49" s="5" t="str">
        <f t="shared" si="2"/>
        <v>CO 372011,</v>
      </c>
      <c r="C49" s="5" t="str">
        <f t="shared" si="3"/>
        <v>GCN: CT03694</v>
      </c>
      <c r="D49" s="5" t="str">
        <f t="shared" si="4"/>
        <v>25/06/2018.</v>
      </c>
      <c r="E49" s="5" t="s">
        <v>10</v>
      </c>
      <c r="F49" s="5" t="s">
        <v>218</v>
      </c>
      <c r="G49" s="5" t="s">
        <v>11</v>
      </c>
      <c r="H49" s="5">
        <v>108</v>
      </c>
      <c r="I49" s="5" t="s">
        <v>12</v>
      </c>
      <c r="J49" s="5" t="s">
        <v>219</v>
      </c>
      <c r="K49" s="6" t="s">
        <v>219</v>
      </c>
      <c r="L49" s="14"/>
      <c r="M49" s="15" t="s">
        <v>220</v>
      </c>
      <c r="N49" s="8">
        <f t="shared" si="0"/>
        <v>0</v>
      </c>
      <c r="O49" s="16"/>
    </row>
    <row r="50" spans="1:15" s="17" customFormat="1" ht="12.75" x14ac:dyDescent="0.2">
      <c r="A50" s="5">
        <f t="shared" si="5"/>
        <v>41</v>
      </c>
      <c r="B50" s="5" t="str">
        <f t="shared" si="2"/>
        <v>CO 372012,</v>
      </c>
      <c r="C50" s="5" t="str">
        <f t="shared" si="3"/>
        <v>GCN: CT03695</v>
      </c>
      <c r="D50" s="5" t="str">
        <f t="shared" si="4"/>
        <v>25/06/2018.</v>
      </c>
      <c r="E50" s="5" t="s">
        <v>10</v>
      </c>
      <c r="F50" s="5" t="s">
        <v>221</v>
      </c>
      <c r="G50" s="5" t="s">
        <v>11</v>
      </c>
      <c r="H50" s="5">
        <v>108</v>
      </c>
      <c r="I50" s="5" t="s">
        <v>12</v>
      </c>
      <c r="J50" s="5" t="s">
        <v>222</v>
      </c>
      <c r="K50" s="6" t="s">
        <v>222</v>
      </c>
      <c r="L50" s="14"/>
      <c r="M50" s="15" t="s">
        <v>223</v>
      </c>
      <c r="N50" s="8">
        <f t="shared" si="0"/>
        <v>0</v>
      </c>
      <c r="O50" s="16"/>
    </row>
    <row r="51" spans="1:15" s="17" customFormat="1" ht="12.75" x14ac:dyDescent="0.2">
      <c r="A51" s="5">
        <f t="shared" si="5"/>
        <v>42</v>
      </c>
      <c r="B51" s="5" t="str">
        <f t="shared" si="2"/>
        <v>CO 372013,</v>
      </c>
      <c r="C51" s="5" t="str">
        <f t="shared" si="3"/>
        <v>GCN: CT03696</v>
      </c>
      <c r="D51" s="5" t="str">
        <f t="shared" si="4"/>
        <v>25/06/2018.</v>
      </c>
      <c r="E51" s="5" t="s">
        <v>10</v>
      </c>
      <c r="F51" s="5" t="s">
        <v>224</v>
      </c>
      <c r="G51" s="5" t="s">
        <v>11</v>
      </c>
      <c r="H51" s="5">
        <v>108</v>
      </c>
      <c r="I51" s="5" t="s">
        <v>12</v>
      </c>
      <c r="J51" s="5" t="s">
        <v>225</v>
      </c>
      <c r="K51" s="6" t="s">
        <v>225</v>
      </c>
      <c r="L51" s="14"/>
      <c r="M51" s="15" t="s">
        <v>226</v>
      </c>
      <c r="N51" s="8">
        <f t="shared" si="0"/>
        <v>0</v>
      </c>
      <c r="O51" s="16"/>
    </row>
    <row r="52" spans="1:15" s="17" customFormat="1" ht="12.75" x14ac:dyDescent="0.2">
      <c r="A52" s="5">
        <f>A51+1</f>
        <v>43</v>
      </c>
      <c r="B52" s="5" t="str">
        <f t="shared" si="2"/>
        <v>CO 372019,</v>
      </c>
      <c r="C52" s="5" t="str">
        <f t="shared" si="3"/>
        <v>GCN: CT03702</v>
      </c>
      <c r="D52" s="5" t="str">
        <f t="shared" si="4"/>
        <v>25/06/2018.</v>
      </c>
      <c r="E52" s="5" t="s">
        <v>10</v>
      </c>
      <c r="F52" s="5" t="s">
        <v>242</v>
      </c>
      <c r="G52" s="5" t="s">
        <v>11</v>
      </c>
      <c r="H52" s="5">
        <v>108</v>
      </c>
      <c r="I52" s="5" t="s">
        <v>12</v>
      </c>
      <c r="J52" s="5" t="s">
        <v>243</v>
      </c>
      <c r="K52" s="6" t="s">
        <v>243</v>
      </c>
      <c r="L52" s="14"/>
      <c r="M52" s="15" t="s">
        <v>244</v>
      </c>
      <c r="N52" s="8">
        <f t="shared" si="0"/>
        <v>0</v>
      </c>
      <c r="O52" s="16"/>
    </row>
    <row r="53" spans="1:15" s="17" customFormat="1" ht="12.75" x14ac:dyDescent="0.2">
      <c r="A53" s="5">
        <f t="shared" ref="A53:A67" si="6">A52+1</f>
        <v>44</v>
      </c>
      <c r="B53" s="5" t="str">
        <f t="shared" si="2"/>
        <v>CO 372020,</v>
      </c>
      <c r="C53" s="5" t="str">
        <f t="shared" si="3"/>
        <v>GCN: CT03703</v>
      </c>
      <c r="D53" s="5" t="str">
        <f t="shared" si="4"/>
        <v>25/06/2018.</v>
      </c>
      <c r="E53" s="5" t="s">
        <v>10</v>
      </c>
      <c r="F53" s="5" t="s">
        <v>245</v>
      </c>
      <c r="G53" s="5" t="s">
        <v>11</v>
      </c>
      <c r="H53" s="5">
        <v>108</v>
      </c>
      <c r="I53" s="5" t="s">
        <v>12</v>
      </c>
      <c r="J53" s="5" t="s">
        <v>246</v>
      </c>
      <c r="K53" s="6" t="s">
        <v>246</v>
      </c>
      <c r="L53" s="14"/>
      <c r="M53" s="15" t="s">
        <v>247</v>
      </c>
      <c r="N53" s="8">
        <f t="shared" si="0"/>
        <v>0</v>
      </c>
      <c r="O53" s="16"/>
    </row>
    <row r="54" spans="1:15" s="17" customFormat="1" ht="12.75" x14ac:dyDescent="0.2">
      <c r="A54" s="5">
        <f t="shared" si="6"/>
        <v>45</v>
      </c>
      <c r="B54" s="5" t="str">
        <f t="shared" si="2"/>
        <v>CO 372021,</v>
      </c>
      <c r="C54" s="5" t="str">
        <f t="shared" si="3"/>
        <v>GCN: CT03704</v>
      </c>
      <c r="D54" s="5" t="str">
        <f t="shared" si="4"/>
        <v>25/06/2018.</v>
      </c>
      <c r="E54" s="5" t="s">
        <v>10</v>
      </c>
      <c r="F54" s="5" t="s">
        <v>248</v>
      </c>
      <c r="G54" s="5" t="s">
        <v>11</v>
      </c>
      <c r="H54" s="5">
        <v>108</v>
      </c>
      <c r="I54" s="5" t="s">
        <v>12</v>
      </c>
      <c r="J54" s="5" t="s">
        <v>249</v>
      </c>
      <c r="K54" s="6" t="s">
        <v>249</v>
      </c>
      <c r="L54" s="14"/>
      <c r="M54" s="15" t="s">
        <v>250</v>
      </c>
      <c r="N54" s="8">
        <f t="shared" si="0"/>
        <v>0</v>
      </c>
      <c r="O54" s="16"/>
    </row>
    <row r="55" spans="1:15" s="17" customFormat="1" ht="12.75" x14ac:dyDescent="0.2">
      <c r="A55" s="5">
        <f t="shared" si="6"/>
        <v>46</v>
      </c>
      <c r="B55" s="5" t="str">
        <f t="shared" si="2"/>
        <v>CO 372022,</v>
      </c>
      <c r="C55" s="5" t="str">
        <f t="shared" si="3"/>
        <v>GCN: CT03705</v>
      </c>
      <c r="D55" s="5" t="str">
        <f t="shared" si="4"/>
        <v>25/06/2018.</v>
      </c>
      <c r="E55" s="5" t="s">
        <v>10</v>
      </c>
      <c r="F55" s="5" t="s">
        <v>251</v>
      </c>
      <c r="G55" s="5" t="s">
        <v>11</v>
      </c>
      <c r="H55" s="5">
        <v>108</v>
      </c>
      <c r="I55" s="5" t="s">
        <v>12</v>
      </c>
      <c r="J55" s="5" t="s">
        <v>252</v>
      </c>
      <c r="K55" s="6" t="s">
        <v>252</v>
      </c>
      <c r="L55" s="14"/>
      <c r="M55" s="15" t="s">
        <v>253</v>
      </c>
      <c r="N55" s="8">
        <f t="shared" si="0"/>
        <v>0</v>
      </c>
      <c r="O55" s="16"/>
    </row>
    <row r="56" spans="1:15" s="17" customFormat="1" ht="12.75" x14ac:dyDescent="0.2">
      <c r="A56" s="5">
        <f t="shared" si="6"/>
        <v>47</v>
      </c>
      <c r="B56" s="5" t="str">
        <f t="shared" si="2"/>
        <v>CO 372023,</v>
      </c>
      <c r="C56" s="5" t="str">
        <f t="shared" si="3"/>
        <v>GCN: CT03706</v>
      </c>
      <c r="D56" s="5" t="str">
        <f t="shared" si="4"/>
        <v>25/06/2018.</v>
      </c>
      <c r="E56" s="5" t="s">
        <v>10</v>
      </c>
      <c r="F56" s="5" t="s">
        <v>254</v>
      </c>
      <c r="G56" s="5" t="s">
        <v>11</v>
      </c>
      <c r="H56" s="5">
        <v>108</v>
      </c>
      <c r="I56" s="5" t="s">
        <v>12</v>
      </c>
      <c r="J56" s="5" t="s">
        <v>255</v>
      </c>
      <c r="K56" s="6" t="s">
        <v>255</v>
      </c>
      <c r="L56" s="14"/>
      <c r="M56" s="15" t="s">
        <v>256</v>
      </c>
      <c r="N56" s="8">
        <f t="shared" si="0"/>
        <v>0</v>
      </c>
      <c r="O56" s="16"/>
    </row>
    <row r="57" spans="1:15" s="17" customFormat="1" ht="12.75" x14ac:dyDescent="0.2">
      <c r="A57" s="5">
        <f t="shared" si="6"/>
        <v>48</v>
      </c>
      <c r="B57" s="5" t="str">
        <f t="shared" si="2"/>
        <v>CO 372024,</v>
      </c>
      <c r="C57" s="5" t="str">
        <f t="shared" si="3"/>
        <v>GCN: CT03707</v>
      </c>
      <c r="D57" s="5" t="str">
        <f t="shared" si="4"/>
        <v>25/06/2018.</v>
      </c>
      <c r="E57" s="5" t="s">
        <v>10</v>
      </c>
      <c r="F57" s="5" t="s">
        <v>257</v>
      </c>
      <c r="G57" s="5" t="s">
        <v>11</v>
      </c>
      <c r="H57" s="5">
        <v>108</v>
      </c>
      <c r="I57" s="5" t="s">
        <v>12</v>
      </c>
      <c r="J57" s="5" t="s">
        <v>258</v>
      </c>
      <c r="K57" s="6" t="s">
        <v>258</v>
      </c>
      <c r="L57" s="14"/>
      <c r="M57" s="15" t="s">
        <v>259</v>
      </c>
      <c r="N57" s="8">
        <f t="shared" si="0"/>
        <v>0</v>
      </c>
      <c r="O57" s="16"/>
    </row>
    <row r="58" spans="1:15" s="17" customFormat="1" ht="12.75" x14ac:dyDescent="0.2">
      <c r="A58" s="5">
        <f t="shared" si="6"/>
        <v>49</v>
      </c>
      <c r="B58" s="5" t="str">
        <f t="shared" si="2"/>
        <v>CO 372025,</v>
      </c>
      <c r="C58" s="5" t="str">
        <f t="shared" si="3"/>
        <v>GCN: CT03708</v>
      </c>
      <c r="D58" s="5" t="str">
        <f t="shared" si="4"/>
        <v>25/06/2018.</v>
      </c>
      <c r="E58" s="5" t="s">
        <v>10</v>
      </c>
      <c r="F58" s="5" t="s">
        <v>260</v>
      </c>
      <c r="G58" s="5" t="s">
        <v>11</v>
      </c>
      <c r="H58" s="5">
        <v>108</v>
      </c>
      <c r="I58" s="5" t="s">
        <v>12</v>
      </c>
      <c r="J58" s="5" t="s">
        <v>261</v>
      </c>
      <c r="K58" s="6" t="s">
        <v>261</v>
      </c>
      <c r="L58" s="14"/>
      <c r="M58" s="15" t="s">
        <v>262</v>
      </c>
      <c r="N58" s="8">
        <f t="shared" si="0"/>
        <v>0</v>
      </c>
      <c r="O58" s="16"/>
    </row>
    <row r="59" spans="1:15" s="17" customFormat="1" ht="12.75" x14ac:dyDescent="0.2">
      <c r="A59" s="5">
        <f t="shared" si="6"/>
        <v>50</v>
      </c>
      <c r="B59" s="5" t="str">
        <f t="shared" si="2"/>
        <v>CO 372026,</v>
      </c>
      <c r="C59" s="5" t="str">
        <f t="shared" si="3"/>
        <v>GCN: CT03709</v>
      </c>
      <c r="D59" s="5" t="str">
        <f t="shared" si="4"/>
        <v>25/06/2018.</v>
      </c>
      <c r="E59" s="5" t="s">
        <v>10</v>
      </c>
      <c r="F59" s="5" t="s">
        <v>263</v>
      </c>
      <c r="G59" s="5" t="s">
        <v>11</v>
      </c>
      <c r="H59" s="5">
        <v>108</v>
      </c>
      <c r="I59" s="5" t="s">
        <v>12</v>
      </c>
      <c r="J59" s="5" t="s">
        <v>264</v>
      </c>
      <c r="K59" s="6" t="s">
        <v>264</v>
      </c>
      <c r="L59" s="14"/>
      <c r="M59" s="15" t="s">
        <v>265</v>
      </c>
      <c r="N59" s="8">
        <f t="shared" si="0"/>
        <v>0</v>
      </c>
      <c r="O59" s="16"/>
    </row>
    <row r="60" spans="1:15" s="17" customFormat="1" ht="12.75" x14ac:dyDescent="0.2">
      <c r="A60" s="5">
        <f t="shared" si="6"/>
        <v>51</v>
      </c>
      <c r="B60" s="5" t="str">
        <f t="shared" si="2"/>
        <v>CO 372027,</v>
      </c>
      <c r="C60" s="5" t="str">
        <f t="shared" si="3"/>
        <v>GCN: CT03710</v>
      </c>
      <c r="D60" s="5" t="str">
        <f t="shared" si="4"/>
        <v>25/06/2018.</v>
      </c>
      <c r="E60" s="5" t="s">
        <v>10</v>
      </c>
      <c r="F60" s="5" t="s">
        <v>266</v>
      </c>
      <c r="G60" s="5" t="s">
        <v>11</v>
      </c>
      <c r="H60" s="5">
        <v>108</v>
      </c>
      <c r="I60" s="5" t="s">
        <v>12</v>
      </c>
      <c r="J60" s="5" t="s">
        <v>267</v>
      </c>
      <c r="K60" s="6" t="s">
        <v>267</v>
      </c>
      <c r="L60" s="14"/>
      <c r="M60" s="15" t="s">
        <v>268</v>
      </c>
      <c r="N60" s="8">
        <f t="shared" si="0"/>
        <v>0</v>
      </c>
      <c r="O60" s="16"/>
    </row>
    <row r="61" spans="1:15" s="17" customFormat="1" ht="12.75" x14ac:dyDescent="0.2">
      <c r="A61" s="5">
        <f t="shared" si="6"/>
        <v>52</v>
      </c>
      <c r="B61" s="5" t="str">
        <f t="shared" si="2"/>
        <v>CO 372028,</v>
      </c>
      <c r="C61" s="5" t="str">
        <f t="shared" si="3"/>
        <v>GCN: CT03711</v>
      </c>
      <c r="D61" s="5" t="str">
        <f t="shared" si="4"/>
        <v>25/06/2018.</v>
      </c>
      <c r="E61" s="5" t="s">
        <v>10</v>
      </c>
      <c r="F61" s="5" t="s">
        <v>269</v>
      </c>
      <c r="G61" s="5" t="s">
        <v>11</v>
      </c>
      <c r="H61" s="5">
        <v>108</v>
      </c>
      <c r="I61" s="5" t="s">
        <v>12</v>
      </c>
      <c r="J61" s="5" t="s">
        <v>270</v>
      </c>
      <c r="K61" s="6" t="s">
        <v>270</v>
      </c>
      <c r="L61" s="14"/>
      <c r="M61" s="15" t="s">
        <v>271</v>
      </c>
      <c r="N61" s="8">
        <f t="shared" si="0"/>
        <v>0</v>
      </c>
      <c r="O61" s="16"/>
    </row>
    <row r="62" spans="1:15" s="17" customFormat="1" ht="12.75" x14ac:dyDescent="0.2">
      <c r="A62" s="5">
        <f t="shared" si="6"/>
        <v>53</v>
      </c>
      <c r="B62" s="5" t="str">
        <f t="shared" si="2"/>
        <v>CO 372029,</v>
      </c>
      <c r="C62" s="5" t="str">
        <f t="shared" si="3"/>
        <v>GCN: CT03712</v>
      </c>
      <c r="D62" s="5" t="str">
        <f t="shared" si="4"/>
        <v>25/06/2018.</v>
      </c>
      <c r="E62" s="5" t="s">
        <v>10</v>
      </c>
      <c r="F62" s="5" t="s">
        <v>272</v>
      </c>
      <c r="G62" s="5" t="s">
        <v>11</v>
      </c>
      <c r="H62" s="5">
        <v>108</v>
      </c>
      <c r="I62" s="5" t="s">
        <v>12</v>
      </c>
      <c r="J62" s="5" t="s">
        <v>273</v>
      </c>
      <c r="K62" s="6" t="s">
        <v>273</v>
      </c>
      <c r="L62" s="14"/>
      <c r="M62" s="15" t="s">
        <v>274</v>
      </c>
      <c r="N62" s="8">
        <f t="shared" si="0"/>
        <v>0</v>
      </c>
      <c r="O62" s="16"/>
    </row>
    <row r="63" spans="1:15" s="17" customFormat="1" ht="12.75" x14ac:dyDescent="0.2">
      <c r="A63" s="5">
        <f t="shared" si="6"/>
        <v>54</v>
      </c>
      <c r="B63" s="5" t="str">
        <f t="shared" si="2"/>
        <v>CO 372030,</v>
      </c>
      <c r="C63" s="5" t="str">
        <f t="shared" si="3"/>
        <v>GCN: CT03713</v>
      </c>
      <c r="D63" s="5" t="str">
        <f t="shared" si="4"/>
        <v>25/06/2018.</v>
      </c>
      <c r="E63" s="5" t="s">
        <v>10</v>
      </c>
      <c r="F63" s="5" t="s">
        <v>275</v>
      </c>
      <c r="G63" s="5" t="s">
        <v>11</v>
      </c>
      <c r="H63" s="5">
        <v>108</v>
      </c>
      <c r="I63" s="5" t="s">
        <v>12</v>
      </c>
      <c r="J63" s="5" t="s">
        <v>276</v>
      </c>
      <c r="K63" s="6" t="s">
        <v>276</v>
      </c>
      <c r="L63" s="14"/>
      <c r="M63" s="15" t="s">
        <v>277</v>
      </c>
      <c r="N63" s="8">
        <f t="shared" si="0"/>
        <v>0</v>
      </c>
      <c r="O63" s="16"/>
    </row>
    <row r="64" spans="1:15" s="96" customFormat="1" ht="12.75" x14ac:dyDescent="0.2">
      <c r="A64" s="5">
        <f t="shared" si="6"/>
        <v>55</v>
      </c>
      <c r="B64" s="97" t="s">
        <v>1713</v>
      </c>
      <c r="C64" s="97" t="s">
        <v>1714</v>
      </c>
      <c r="D64" s="97" t="s">
        <v>115</v>
      </c>
      <c r="E64" s="97" t="s">
        <v>10</v>
      </c>
      <c r="F64" s="97" t="s">
        <v>230</v>
      </c>
      <c r="G64" s="97" t="s">
        <v>11</v>
      </c>
      <c r="H64" s="97" t="s">
        <v>59</v>
      </c>
      <c r="I64" s="97" t="s">
        <v>59</v>
      </c>
      <c r="J64" s="97" t="s">
        <v>231</v>
      </c>
      <c r="K64" s="98" t="s">
        <v>231</v>
      </c>
      <c r="L64" s="99"/>
      <c r="N64" s="100"/>
      <c r="O64" s="95"/>
    </row>
    <row r="65" spans="1:15" s="96" customFormat="1" ht="12.75" x14ac:dyDescent="0.2">
      <c r="A65" s="5">
        <f t="shared" si="6"/>
        <v>56</v>
      </c>
      <c r="B65" s="97" t="s">
        <v>1715</v>
      </c>
      <c r="C65" s="97" t="s">
        <v>1716</v>
      </c>
      <c r="D65" s="97" t="s">
        <v>115</v>
      </c>
      <c r="E65" s="97" t="s">
        <v>10</v>
      </c>
      <c r="F65" s="97" t="s">
        <v>233</v>
      </c>
      <c r="G65" s="97" t="s">
        <v>11</v>
      </c>
      <c r="H65" s="97" t="s">
        <v>59</v>
      </c>
      <c r="I65" s="97" t="s">
        <v>59</v>
      </c>
      <c r="J65" s="97" t="s">
        <v>234</v>
      </c>
      <c r="K65" s="98" t="s">
        <v>234</v>
      </c>
      <c r="L65" s="99"/>
      <c r="N65" s="100"/>
      <c r="O65" s="95"/>
    </row>
    <row r="66" spans="1:15" s="96" customFormat="1" ht="12.75" x14ac:dyDescent="0.2">
      <c r="A66" s="5">
        <f t="shared" si="6"/>
        <v>57</v>
      </c>
      <c r="B66" s="97" t="s">
        <v>1717</v>
      </c>
      <c r="C66" s="97" t="s">
        <v>1718</v>
      </c>
      <c r="D66" s="97" t="s">
        <v>115</v>
      </c>
      <c r="E66" s="97" t="s">
        <v>10</v>
      </c>
      <c r="F66" s="97" t="s">
        <v>236</v>
      </c>
      <c r="G66" s="97" t="s">
        <v>11</v>
      </c>
      <c r="H66" s="97" t="s">
        <v>59</v>
      </c>
      <c r="I66" s="97" t="s">
        <v>59</v>
      </c>
      <c r="J66" s="97" t="s">
        <v>237</v>
      </c>
      <c r="K66" s="98" t="s">
        <v>237</v>
      </c>
      <c r="L66" s="99"/>
      <c r="N66" s="100"/>
      <c r="O66" s="95"/>
    </row>
    <row r="67" spans="1:15" s="96" customFormat="1" ht="12.75" x14ac:dyDescent="0.2">
      <c r="A67" s="5">
        <f t="shared" si="6"/>
        <v>58</v>
      </c>
      <c r="B67" s="97" t="s">
        <v>1719</v>
      </c>
      <c r="C67" s="97" t="s">
        <v>1720</v>
      </c>
      <c r="D67" s="97" t="s">
        <v>115</v>
      </c>
      <c r="E67" s="97" t="s">
        <v>10</v>
      </c>
      <c r="F67" s="97" t="s">
        <v>239</v>
      </c>
      <c r="G67" s="97" t="s">
        <v>11</v>
      </c>
      <c r="H67" s="97">
        <v>175.5</v>
      </c>
      <c r="I67" s="97">
        <v>175.5</v>
      </c>
      <c r="J67" s="97" t="s">
        <v>240</v>
      </c>
      <c r="K67" s="98" t="s">
        <v>240</v>
      </c>
      <c r="L67" s="99"/>
      <c r="N67" s="100"/>
      <c r="O67" s="95"/>
    </row>
    <row r="68" spans="1:15" x14ac:dyDescent="0.25">
      <c r="A68" s="122" t="s">
        <v>286</v>
      </c>
      <c r="B68" s="122"/>
      <c r="C68" s="122"/>
      <c r="D68" s="122"/>
      <c r="E68" s="122"/>
      <c r="F68" s="122"/>
      <c r="G68" s="122"/>
      <c r="H68" s="10">
        <f>SUM(H40:H67)</f>
        <v>2767.5</v>
      </c>
      <c r="I68" s="11" t="e">
        <f>#REF!</f>
        <v>#REF!</v>
      </c>
      <c r="J68" s="12"/>
      <c r="K68" s="12"/>
      <c r="L68" s="12"/>
      <c r="M68" s="1"/>
      <c r="N68" s="8" t="e">
        <f t="shared" si="0"/>
        <v>#REF!</v>
      </c>
    </row>
    <row r="69" spans="1:15" ht="15.75" x14ac:dyDescent="0.25">
      <c r="A69" s="132" t="s">
        <v>288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4"/>
      <c r="M69" s="1"/>
      <c r="N69" s="8">
        <f t="shared" si="0"/>
        <v>0</v>
      </c>
    </row>
    <row r="70" spans="1:15" s="17" customFormat="1" ht="12.75" x14ac:dyDescent="0.2">
      <c r="A70" s="5">
        <f>A67+1</f>
        <v>59</v>
      </c>
      <c r="B70" s="5" t="str">
        <f t="shared" ref="B70:B82" si="7">MID(M70,79,10)</f>
        <v>CO 372041,</v>
      </c>
      <c r="C70" s="5" t="str">
        <f>MID(M70,104,12)</f>
        <v>GCN: CT03724</v>
      </c>
      <c r="D70" s="5" t="str">
        <f t="shared" ref="D70:D82" si="8">MID(M70,146,11)</f>
        <v>25/06/2018.</v>
      </c>
      <c r="E70" s="5" t="s">
        <v>10</v>
      </c>
      <c r="F70" s="5" t="s">
        <v>289</v>
      </c>
      <c r="G70" s="5" t="s">
        <v>11</v>
      </c>
      <c r="H70" s="5">
        <v>108</v>
      </c>
      <c r="I70" s="5" t="s">
        <v>12</v>
      </c>
      <c r="J70" s="5" t="s">
        <v>290</v>
      </c>
      <c r="K70" s="6" t="s">
        <v>290</v>
      </c>
      <c r="L70" s="14"/>
      <c r="M70" s="15" t="s">
        <v>291</v>
      </c>
      <c r="N70" s="8">
        <f t="shared" si="0"/>
        <v>0</v>
      </c>
      <c r="O70" s="16"/>
    </row>
    <row r="71" spans="1:15" s="17" customFormat="1" ht="12.75" x14ac:dyDescent="0.2">
      <c r="A71" s="5">
        <f t="shared" ref="A71:A82" si="9">A70+1</f>
        <v>60</v>
      </c>
      <c r="B71" s="5" t="str">
        <f t="shared" si="7"/>
        <v>CO 372042,</v>
      </c>
      <c r="C71" s="5" t="str">
        <f t="shared" ref="C71:C82" si="10">MID(M71,104,12)</f>
        <v>GCN: CT03725</v>
      </c>
      <c r="D71" s="5" t="str">
        <f t="shared" si="8"/>
        <v>25/06/2018.</v>
      </c>
      <c r="E71" s="5" t="s">
        <v>10</v>
      </c>
      <c r="F71" s="5" t="s">
        <v>292</v>
      </c>
      <c r="G71" s="5" t="s">
        <v>11</v>
      </c>
      <c r="H71" s="5">
        <v>108</v>
      </c>
      <c r="I71" s="5" t="s">
        <v>12</v>
      </c>
      <c r="J71" s="5" t="s">
        <v>293</v>
      </c>
      <c r="K71" s="6" t="s">
        <v>293</v>
      </c>
      <c r="L71" s="14"/>
      <c r="M71" s="15" t="s">
        <v>294</v>
      </c>
      <c r="N71" s="8">
        <f t="shared" si="0"/>
        <v>0</v>
      </c>
      <c r="O71" s="16"/>
    </row>
    <row r="72" spans="1:15" s="17" customFormat="1" ht="12.75" x14ac:dyDescent="0.2">
      <c r="A72" s="5">
        <f t="shared" si="9"/>
        <v>61</v>
      </c>
      <c r="B72" s="5" t="str">
        <f t="shared" si="7"/>
        <v>CO 372043,</v>
      </c>
      <c r="C72" s="5" t="str">
        <f t="shared" si="10"/>
        <v>GCN: CT03726</v>
      </c>
      <c r="D72" s="5" t="str">
        <f t="shared" si="8"/>
        <v>25/06/2018.</v>
      </c>
      <c r="E72" s="5" t="s">
        <v>10</v>
      </c>
      <c r="F72" s="5" t="s">
        <v>295</v>
      </c>
      <c r="G72" s="5" t="s">
        <v>11</v>
      </c>
      <c r="H72" s="5">
        <v>108</v>
      </c>
      <c r="I72" s="5" t="s">
        <v>12</v>
      </c>
      <c r="J72" s="5" t="s">
        <v>296</v>
      </c>
      <c r="K72" s="6" t="s">
        <v>296</v>
      </c>
      <c r="L72" s="14"/>
      <c r="M72" s="15" t="s">
        <v>297</v>
      </c>
      <c r="N72" s="8">
        <f t="shared" si="0"/>
        <v>0</v>
      </c>
      <c r="O72" s="16"/>
    </row>
    <row r="73" spans="1:15" s="17" customFormat="1" ht="12.75" x14ac:dyDescent="0.2">
      <c r="A73" s="5">
        <f t="shared" si="9"/>
        <v>62</v>
      </c>
      <c r="B73" s="5" t="str">
        <f t="shared" si="7"/>
        <v>CO 372044,</v>
      </c>
      <c r="C73" s="5" t="str">
        <f t="shared" si="10"/>
        <v>GCN: CT03727</v>
      </c>
      <c r="D73" s="5" t="str">
        <f t="shared" si="8"/>
        <v>25/06/2018.</v>
      </c>
      <c r="E73" s="5" t="s">
        <v>10</v>
      </c>
      <c r="F73" s="5" t="s">
        <v>298</v>
      </c>
      <c r="G73" s="5" t="s">
        <v>11</v>
      </c>
      <c r="H73" s="5">
        <v>108</v>
      </c>
      <c r="I73" s="5" t="s">
        <v>12</v>
      </c>
      <c r="J73" s="5" t="s">
        <v>299</v>
      </c>
      <c r="K73" s="6" t="s">
        <v>299</v>
      </c>
      <c r="L73" s="14"/>
      <c r="M73" s="15" t="s">
        <v>300</v>
      </c>
      <c r="N73" s="8">
        <f t="shared" si="0"/>
        <v>0</v>
      </c>
      <c r="O73" s="16"/>
    </row>
    <row r="74" spans="1:15" s="17" customFormat="1" ht="12.75" x14ac:dyDescent="0.2">
      <c r="A74" s="5">
        <f t="shared" si="9"/>
        <v>63</v>
      </c>
      <c r="B74" s="5" t="str">
        <f t="shared" si="7"/>
        <v>CO 372045,</v>
      </c>
      <c r="C74" s="5" t="str">
        <f t="shared" si="10"/>
        <v>GCN: CT03728</v>
      </c>
      <c r="D74" s="5" t="str">
        <f t="shared" si="8"/>
        <v>25/06/2018.</v>
      </c>
      <c r="E74" s="5" t="s">
        <v>10</v>
      </c>
      <c r="F74" s="5" t="s">
        <v>301</v>
      </c>
      <c r="G74" s="5" t="s">
        <v>11</v>
      </c>
      <c r="H74" s="5">
        <v>108</v>
      </c>
      <c r="I74" s="5" t="s">
        <v>12</v>
      </c>
      <c r="J74" s="5" t="s">
        <v>302</v>
      </c>
      <c r="K74" s="6" t="s">
        <v>302</v>
      </c>
      <c r="L74" s="14"/>
      <c r="M74" s="15" t="s">
        <v>303</v>
      </c>
      <c r="N74" s="8">
        <f t="shared" si="0"/>
        <v>0</v>
      </c>
      <c r="O74" s="16"/>
    </row>
    <row r="75" spans="1:15" s="17" customFormat="1" ht="12.75" x14ac:dyDescent="0.2">
      <c r="A75" s="5">
        <f t="shared" si="9"/>
        <v>64</v>
      </c>
      <c r="B75" s="5" t="str">
        <f t="shared" si="7"/>
        <v>CO 372046,</v>
      </c>
      <c r="C75" s="5" t="str">
        <f t="shared" si="10"/>
        <v>GCN: CT03729</v>
      </c>
      <c r="D75" s="5" t="str">
        <f t="shared" si="8"/>
        <v>25/06/2018.</v>
      </c>
      <c r="E75" s="5" t="s">
        <v>10</v>
      </c>
      <c r="F75" s="5" t="s">
        <v>12</v>
      </c>
      <c r="G75" s="5" t="s">
        <v>11</v>
      </c>
      <c r="H75" s="5">
        <v>108</v>
      </c>
      <c r="I75" s="5" t="s">
        <v>12</v>
      </c>
      <c r="J75" s="5" t="s">
        <v>304</v>
      </c>
      <c r="K75" s="6" t="s">
        <v>304</v>
      </c>
      <c r="L75" s="14"/>
      <c r="M75" s="15" t="s">
        <v>305</v>
      </c>
      <c r="N75" s="8">
        <f t="shared" si="0"/>
        <v>0</v>
      </c>
      <c r="O75" s="16"/>
    </row>
    <row r="76" spans="1:15" s="17" customFormat="1" ht="12.75" x14ac:dyDescent="0.2">
      <c r="A76" s="5">
        <f t="shared" si="9"/>
        <v>65</v>
      </c>
      <c r="B76" s="5" t="str">
        <f t="shared" si="7"/>
        <v>CO 372047,</v>
      </c>
      <c r="C76" s="5" t="str">
        <f t="shared" si="10"/>
        <v>GCN: CT03730</v>
      </c>
      <c r="D76" s="5" t="str">
        <f t="shared" si="8"/>
        <v>25/06/2018.</v>
      </c>
      <c r="E76" s="5" t="s">
        <v>10</v>
      </c>
      <c r="F76" s="5" t="s">
        <v>306</v>
      </c>
      <c r="G76" s="5" t="s">
        <v>11</v>
      </c>
      <c r="H76" s="5">
        <v>108</v>
      </c>
      <c r="I76" s="5" t="s">
        <v>12</v>
      </c>
      <c r="J76" s="5" t="s">
        <v>307</v>
      </c>
      <c r="K76" s="6" t="s">
        <v>307</v>
      </c>
      <c r="L76" s="14"/>
      <c r="M76" s="15" t="s">
        <v>308</v>
      </c>
      <c r="N76" s="8">
        <f t="shared" ref="N76:N136" si="11">H76-I76</f>
        <v>0</v>
      </c>
      <c r="O76" s="16"/>
    </row>
    <row r="77" spans="1:15" s="17" customFormat="1" ht="12.75" x14ac:dyDescent="0.2">
      <c r="A77" s="5">
        <f t="shared" si="9"/>
        <v>66</v>
      </c>
      <c r="B77" s="5" t="str">
        <f t="shared" si="7"/>
        <v>CO 372048,</v>
      </c>
      <c r="C77" s="5" t="str">
        <f t="shared" si="10"/>
        <v>GCN: CT03731</v>
      </c>
      <c r="D77" s="5" t="str">
        <f t="shared" si="8"/>
        <v>25/06/2018.</v>
      </c>
      <c r="E77" s="5" t="s">
        <v>10</v>
      </c>
      <c r="F77" s="5" t="s">
        <v>309</v>
      </c>
      <c r="G77" s="5" t="s">
        <v>11</v>
      </c>
      <c r="H77" s="5">
        <v>116.3</v>
      </c>
      <c r="I77" s="5">
        <v>116.3</v>
      </c>
      <c r="J77" s="5" t="s">
        <v>310</v>
      </c>
      <c r="K77" s="6" t="s">
        <v>310</v>
      </c>
      <c r="L77" s="14"/>
      <c r="M77" s="15" t="s">
        <v>311</v>
      </c>
      <c r="N77" s="8">
        <f t="shared" si="11"/>
        <v>0</v>
      </c>
      <c r="O77" s="16"/>
    </row>
    <row r="78" spans="1:15" s="17" customFormat="1" ht="12.75" x14ac:dyDescent="0.2">
      <c r="A78" s="5">
        <f t="shared" si="9"/>
        <v>67</v>
      </c>
      <c r="B78" s="5" t="str">
        <f t="shared" si="7"/>
        <v>CO 372049,</v>
      </c>
      <c r="C78" s="5" t="str">
        <f t="shared" si="10"/>
        <v>GCN: CT03732</v>
      </c>
      <c r="D78" s="5" t="str">
        <f t="shared" si="8"/>
        <v>25/06/2018.</v>
      </c>
      <c r="E78" s="5" t="s">
        <v>10</v>
      </c>
      <c r="F78" s="5" t="s">
        <v>312</v>
      </c>
      <c r="G78" s="5" t="s">
        <v>11</v>
      </c>
      <c r="H78" s="5">
        <v>290.3</v>
      </c>
      <c r="I78" s="5">
        <v>290.3</v>
      </c>
      <c r="J78" s="5" t="s">
        <v>313</v>
      </c>
      <c r="K78" s="6" t="s">
        <v>313</v>
      </c>
      <c r="L78" s="14"/>
      <c r="M78" s="15" t="s">
        <v>314</v>
      </c>
      <c r="N78" s="8">
        <f t="shared" si="11"/>
        <v>0</v>
      </c>
      <c r="O78" s="16"/>
    </row>
    <row r="79" spans="1:15" s="17" customFormat="1" ht="12.75" x14ac:dyDescent="0.2">
      <c r="A79" s="5">
        <f t="shared" si="9"/>
        <v>68</v>
      </c>
      <c r="B79" s="5" t="str">
        <f t="shared" si="7"/>
        <v>CO 372050,</v>
      </c>
      <c r="C79" s="5" t="str">
        <f t="shared" si="10"/>
        <v>GCN: CT03733</v>
      </c>
      <c r="D79" s="5" t="str">
        <f t="shared" si="8"/>
        <v>25/06/2018.</v>
      </c>
      <c r="E79" s="5" t="s">
        <v>10</v>
      </c>
      <c r="F79" s="5" t="s">
        <v>315</v>
      </c>
      <c r="G79" s="5" t="s">
        <v>11</v>
      </c>
      <c r="H79" s="5">
        <v>108</v>
      </c>
      <c r="I79" s="5" t="s">
        <v>12</v>
      </c>
      <c r="J79" s="5" t="s">
        <v>316</v>
      </c>
      <c r="K79" s="6" t="s">
        <v>316</v>
      </c>
      <c r="L79" s="14"/>
      <c r="M79" s="15" t="s">
        <v>317</v>
      </c>
      <c r="N79" s="8">
        <f t="shared" si="11"/>
        <v>0</v>
      </c>
      <c r="O79" s="16"/>
    </row>
    <row r="80" spans="1:15" s="17" customFormat="1" ht="12.75" x14ac:dyDescent="0.2">
      <c r="A80" s="5">
        <f t="shared" si="9"/>
        <v>69</v>
      </c>
      <c r="B80" s="5" t="str">
        <f t="shared" si="7"/>
        <v>CO 372051,</v>
      </c>
      <c r="C80" s="5" t="str">
        <f t="shared" si="10"/>
        <v>GCN: CT03734</v>
      </c>
      <c r="D80" s="5" t="str">
        <f t="shared" si="8"/>
        <v>25/06/2018.</v>
      </c>
      <c r="E80" s="5" t="s">
        <v>10</v>
      </c>
      <c r="F80" s="5" t="s">
        <v>318</v>
      </c>
      <c r="G80" s="5" t="s">
        <v>11</v>
      </c>
      <c r="H80" s="5">
        <v>108</v>
      </c>
      <c r="I80" s="5" t="s">
        <v>12</v>
      </c>
      <c r="J80" s="5" t="s">
        <v>319</v>
      </c>
      <c r="K80" s="6" t="s">
        <v>319</v>
      </c>
      <c r="L80" s="14"/>
      <c r="M80" s="15" t="s">
        <v>320</v>
      </c>
      <c r="N80" s="8">
        <f t="shared" si="11"/>
        <v>0</v>
      </c>
      <c r="O80" s="16"/>
    </row>
    <row r="81" spans="1:15" s="17" customFormat="1" ht="12.75" x14ac:dyDescent="0.2">
      <c r="A81" s="5">
        <f t="shared" si="9"/>
        <v>70</v>
      </c>
      <c r="B81" s="5" t="str">
        <f t="shared" si="7"/>
        <v>CO 372052,</v>
      </c>
      <c r="C81" s="5" t="str">
        <f t="shared" si="10"/>
        <v>GCN: CT03735</v>
      </c>
      <c r="D81" s="5" t="str">
        <f t="shared" si="8"/>
        <v>25/06/2018.</v>
      </c>
      <c r="E81" s="5" t="s">
        <v>10</v>
      </c>
      <c r="F81" s="5" t="s">
        <v>321</v>
      </c>
      <c r="G81" s="5" t="s">
        <v>11</v>
      </c>
      <c r="H81" s="5">
        <v>108</v>
      </c>
      <c r="I81" s="5" t="s">
        <v>12</v>
      </c>
      <c r="J81" s="5" t="s">
        <v>322</v>
      </c>
      <c r="K81" s="6" t="s">
        <v>322</v>
      </c>
      <c r="L81" s="14"/>
      <c r="M81" s="15" t="s">
        <v>323</v>
      </c>
      <c r="N81" s="8">
        <f t="shared" si="11"/>
        <v>0</v>
      </c>
      <c r="O81" s="16"/>
    </row>
    <row r="82" spans="1:15" s="17" customFormat="1" ht="12.75" x14ac:dyDescent="0.2">
      <c r="A82" s="5">
        <f t="shared" si="9"/>
        <v>71</v>
      </c>
      <c r="B82" s="5" t="str">
        <f t="shared" si="7"/>
        <v>CO 372053,</v>
      </c>
      <c r="C82" s="5" t="str">
        <f t="shared" si="10"/>
        <v>GCN: CT03736</v>
      </c>
      <c r="D82" s="5" t="str">
        <f t="shared" si="8"/>
        <v>25/06/2018.</v>
      </c>
      <c r="E82" s="5" t="s">
        <v>10</v>
      </c>
      <c r="F82" s="5" t="s">
        <v>324</v>
      </c>
      <c r="G82" s="5" t="s">
        <v>11</v>
      </c>
      <c r="H82" s="5">
        <v>108</v>
      </c>
      <c r="I82" s="5" t="s">
        <v>12</v>
      </c>
      <c r="J82" s="5" t="s">
        <v>325</v>
      </c>
      <c r="K82" s="6" t="s">
        <v>325</v>
      </c>
      <c r="L82" s="14"/>
      <c r="M82" s="15" t="s">
        <v>326</v>
      </c>
      <c r="N82" s="8">
        <f t="shared" si="11"/>
        <v>0</v>
      </c>
      <c r="O82" s="16"/>
    </row>
    <row r="83" spans="1:15" x14ac:dyDescent="0.25">
      <c r="A83" s="122" t="s">
        <v>327</v>
      </c>
      <c r="B83" s="122"/>
      <c r="C83" s="122"/>
      <c r="D83" s="122"/>
      <c r="E83" s="122"/>
      <c r="F83" s="122"/>
      <c r="G83" s="122"/>
      <c r="H83" s="20">
        <f>SUM(H70:H82)</f>
        <v>1594.6</v>
      </c>
      <c r="I83" s="11" t="e">
        <f>#REF!</f>
        <v>#REF!</v>
      </c>
      <c r="J83" s="12"/>
      <c r="K83" s="12"/>
      <c r="L83" s="12"/>
      <c r="M83" s="1"/>
      <c r="N83" s="8" t="e">
        <f t="shared" si="11"/>
        <v>#REF!</v>
      </c>
    </row>
    <row r="84" spans="1:15" ht="15.75" x14ac:dyDescent="0.25">
      <c r="A84" s="132" t="s">
        <v>328</v>
      </c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4"/>
      <c r="M84" s="1"/>
      <c r="N84" s="8">
        <f t="shared" si="11"/>
        <v>0</v>
      </c>
    </row>
    <row r="85" spans="1:15" s="17" customFormat="1" ht="12.75" x14ac:dyDescent="0.2">
      <c r="A85" s="5">
        <f>A82+1</f>
        <v>72</v>
      </c>
      <c r="B85" s="5" t="str">
        <f t="shared" ref="B85:B104" si="12">MID(M85,79,10)</f>
        <v>CO 372058,</v>
      </c>
      <c r="C85" s="5" t="str">
        <f t="shared" ref="C85:C104" si="13">MID(M85,104,12)</f>
        <v>GCN: CT03741</v>
      </c>
      <c r="D85" s="5" t="str">
        <f t="shared" ref="D85:D104" si="14">MID(M85,146,11)</f>
        <v>25/06/2018.</v>
      </c>
      <c r="E85" s="5" t="s">
        <v>10</v>
      </c>
      <c r="F85" s="5" t="s">
        <v>59</v>
      </c>
      <c r="G85" s="5" t="s">
        <v>11</v>
      </c>
      <c r="H85" s="5">
        <v>123</v>
      </c>
      <c r="I85" s="5" t="s">
        <v>329</v>
      </c>
      <c r="J85" s="5" t="s">
        <v>330</v>
      </c>
      <c r="K85" s="6" t="s">
        <v>330</v>
      </c>
      <c r="L85" s="14"/>
      <c r="M85" s="15" t="s">
        <v>331</v>
      </c>
      <c r="N85" s="8">
        <f t="shared" si="11"/>
        <v>0</v>
      </c>
      <c r="O85" s="16"/>
    </row>
    <row r="86" spans="1:15" s="17" customFormat="1" ht="12.75" x14ac:dyDescent="0.2">
      <c r="A86" s="5">
        <f t="shared" ref="A86:A94" si="15">A85+1</f>
        <v>73</v>
      </c>
      <c r="B86" s="5" t="str">
        <f t="shared" si="12"/>
        <v>CO 372059,</v>
      </c>
      <c r="C86" s="5" t="str">
        <f t="shared" si="13"/>
        <v>GCN: CT03742</v>
      </c>
      <c r="D86" s="5" t="str">
        <f t="shared" si="14"/>
        <v>25/06/2018.</v>
      </c>
      <c r="E86" s="5" t="s">
        <v>10</v>
      </c>
      <c r="F86" s="5" t="s">
        <v>332</v>
      </c>
      <c r="G86" s="5" t="s">
        <v>11</v>
      </c>
      <c r="H86" s="5">
        <v>123</v>
      </c>
      <c r="I86" s="5" t="s">
        <v>329</v>
      </c>
      <c r="J86" s="5" t="s">
        <v>333</v>
      </c>
      <c r="K86" s="6" t="s">
        <v>333</v>
      </c>
      <c r="L86" s="14"/>
      <c r="M86" s="15" t="s">
        <v>334</v>
      </c>
      <c r="N86" s="8">
        <f t="shared" si="11"/>
        <v>0</v>
      </c>
      <c r="O86" s="16"/>
    </row>
    <row r="87" spans="1:15" s="17" customFormat="1" ht="12.75" x14ac:dyDescent="0.2">
      <c r="A87" s="5">
        <f t="shared" si="15"/>
        <v>74</v>
      </c>
      <c r="B87" s="5" t="str">
        <f t="shared" si="12"/>
        <v>CO 372060,</v>
      </c>
      <c r="C87" s="5" t="str">
        <f t="shared" si="13"/>
        <v>GCN: CT03743</v>
      </c>
      <c r="D87" s="5" t="str">
        <f t="shared" si="14"/>
        <v>25/06/2018.</v>
      </c>
      <c r="E87" s="5" t="s">
        <v>10</v>
      </c>
      <c r="F87" s="5" t="s">
        <v>335</v>
      </c>
      <c r="G87" s="5" t="s">
        <v>11</v>
      </c>
      <c r="H87" s="5">
        <v>123</v>
      </c>
      <c r="I87" s="5" t="s">
        <v>329</v>
      </c>
      <c r="J87" s="5" t="s">
        <v>336</v>
      </c>
      <c r="K87" s="6" t="s">
        <v>336</v>
      </c>
      <c r="L87" s="14"/>
      <c r="M87" s="15" t="s">
        <v>337</v>
      </c>
      <c r="N87" s="8">
        <f t="shared" si="11"/>
        <v>0</v>
      </c>
      <c r="O87" s="16"/>
    </row>
    <row r="88" spans="1:15" s="17" customFormat="1" ht="12.75" x14ac:dyDescent="0.2">
      <c r="A88" s="5">
        <f t="shared" si="15"/>
        <v>75</v>
      </c>
      <c r="B88" s="5" t="str">
        <f t="shared" si="12"/>
        <v>CO 372061,</v>
      </c>
      <c r="C88" s="5" t="str">
        <f t="shared" si="13"/>
        <v>GCN: CT03744</v>
      </c>
      <c r="D88" s="5" t="str">
        <f t="shared" si="14"/>
        <v>25/06/2018.</v>
      </c>
      <c r="E88" s="5" t="s">
        <v>10</v>
      </c>
      <c r="F88" s="5" t="s">
        <v>329</v>
      </c>
      <c r="G88" s="5" t="s">
        <v>11</v>
      </c>
      <c r="H88" s="5">
        <v>123</v>
      </c>
      <c r="I88" s="5" t="s">
        <v>329</v>
      </c>
      <c r="J88" s="5" t="s">
        <v>338</v>
      </c>
      <c r="K88" s="6" t="s">
        <v>338</v>
      </c>
      <c r="L88" s="14"/>
      <c r="M88" s="15" t="s">
        <v>339</v>
      </c>
      <c r="N88" s="8">
        <f t="shared" si="11"/>
        <v>0</v>
      </c>
      <c r="O88" s="16"/>
    </row>
    <row r="89" spans="1:15" s="17" customFormat="1" ht="12.75" x14ac:dyDescent="0.2">
      <c r="A89" s="5">
        <f t="shared" si="15"/>
        <v>76</v>
      </c>
      <c r="B89" s="5" t="str">
        <f t="shared" si="12"/>
        <v>CO 372062,</v>
      </c>
      <c r="C89" s="5" t="str">
        <f t="shared" si="13"/>
        <v>GCN: CT03745</v>
      </c>
      <c r="D89" s="5" t="str">
        <f t="shared" si="14"/>
        <v>25/06/2018.</v>
      </c>
      <c r="E89" s="5" t="s">
        <v>10</v>
      </c>
      <c r="F89" s="5" t="s">
        <v>340</v>
      </c>
      <c r="G89" s="5" t="s">
        <v>11</v>
      </c>
      <c r="H89" s="5">
        <v>123</v>
      </c>
      <c r="I89" s="5" t="s">
        <v>329</v>
      </c>
      <c r="J89" s="5" t="s">
        <v>341</v>
      </c>
      <c r="K89" s="6" t="s">
        <v>341</v>
      </c>
      <c r="L89" s="14"/>
      <c r="M89" s="15" t="s">
        <v>342</v>
      </c>
      <c r="N89" s="8">
        <f t="shared" si="11"/>
        <v>0</v>
      </c>
      <c r="O89" s="16"/>
    </row>
    <row r="90" spans="1:15" s="17" customFormat="1" ht="12.75" x14ac:dyDescent="0.2">
      <c r="A90" s="5">
        <f t="shared" si="15"/>
        <v>77</v>
      </c>
      <c r="B90" s="5" t="str">
        <f t="shared" si="12"/>
        <v>CO 372063,</v>
      </c>
      <c r="C90" s="5" t="str">
        <f t="shared" si="13"/>
        <v>GCN: CT03746</v>
      </c>
      <c r="D90" s="5" t="str">
        <f t="shared" si="14"/>
        <v>25/06/2018.</v>
      </c>
      <c r="E90" s="5" t="s">
        <v>10</v>
      </c>
      <c r="F90" s="5" t="s">
        <v>343</v>
      </c>
      <c r="G90" s="5" t="s">
        <v>11</v>
      </c>
      <c r="H90" s="5">
        <v>123</v>
      </c>
      <c r="I90" s="5" t="s">
        <v>329</v>
      </c>
      <c r="J90" s="5" t="s">
        <v>344</v>
      </c>
      <c r="K90" s="6" t="s">
        <v>344</v>
      </c>
      <c r="L90" s="14"/>
      <c r="M90" s="15" t="s">
        <v>345</v>
      </c>
      <c r="N90" s="8">
        <f t="shared" si="11"/>
        <v>0</v>
      </c>
      <c r="O90" s="16"/>
    </row>
    <row r="91" spans="1:15" s="17" customFormat="1" ht="12.75" x14ac:dyDescent="0.2">
      <c r="A91" s="5">
        <f t="shared" si="15"/>
        <v>78</v>
      </c>
      <c r="B91" s="5" t="str">
        <f t="shared" si="12"/>
        <v>CO 372064,</v>
      </c>
      <c r="C91" s="5" t="str">
        <f t="shared" si="13"/>
        <v>GCN: CT03747</v>
      </c>
      <c r="D91" s="5" t="str">
        <f t="shared" si="14"/>
        <v>25/06/2018.</v>
      </c>
      <c r="E91" s="5" t="s">
        <v>10</v>
      </c>
      <c r="F91" s="5" t="s">
        <v>346</v>
      </c>
      <c r="G91" s="5" t="s">
        <v>11</v>
      </c>
      <c r="H91" s="5">
        <v>123</v>
      </c>
      <c r="I91" s="5" t="s">
        <v>329</v>
      </c>
      <c r="J91" s="5" t="s">
        <v>347</v>
      </c>
      <c r="K91" s="6" t="s">
        <v>347</v>
      </c>
      <c r="L91" s="14"/>
      <c r="M91" s="15" t="s">
        <v>348</v>
      </c>
      <c r="N91" s="8">
        <f t="shared" si="11"/>
        <v>0</v>
      </c>
      <c r="O91" s="16"/>
    </row>
    <row r="92" spans="1:15" s="17" customFormat="1" ht="12.75" x14ac:dyDescent="0.2">
      <c r="A92" s="5">
        <f t="shared" si="15"/>
        <v>79</v>
      </c>
      <c r="B92" s="5" t="str">
        <f t="shared" si="12"/>
        <v>CO 372065,</v>
      </c>
      <c r="C92" s="5" t="str">
        <f t="shared" si="13"/>
        <v>GCN: CT03748</v>
      </c>
      <c r="D92" s="5" t="str">
        <f t="shared" si="14"/>
        <v>25/06/2018.</v>
      </c>
      <c r="E92" s="5" t="s">
        <v>10</v>
      </c>
      <c r="F92" s="5" t="s">
        <v>349</v>
      </c>
      <c r="G92" s="5" t="s">
        <v>11</v>
      </c>
      <c r="H92" s="5">
        <v>123</v>
      </c>
      <c r="I92" s="5" t="s">
        <v>329</v>
      </c>
      <c r="J92" s="5" t="s">
        <v>350</v>
      </c>
      <c r="K92" s="6" t="s">
        <v>350</v>
      </c>
      <c r="L92" s="14"/>
      <c r="M92" s="15" t="s">
        <v>351</v>
      </c>
      <c r="N92" s="8">
        <f t="shared" si="11"/>
        <v>0</v>
      </c>
      <c r="O92" s="16"/>
    </row>
    <row r="93" spans="1:15" s="17" customFormat="1" ht="12.75" x14ac:dyDescent="0.2">
      <c r="A93" s="5">
        <f t="shared" si="15"/>
        <v>80</v>
      </c>
      <c r="B93" s="5" t="str">
        <f t="shared" si="12"/>
        <v>CO 372066,</v>
      </c>
      <c r="C93" s="5" t="str">
        <f t="shared" si="13"/>
        <v>GCN: CT03749</v>
      </c>
      <c r="D93" s="5" t="str">
        <f t="shared" si="14"/>
        <v>25/06/2018.</v>
      </c>
      <c r="E93" s="5" t="s">
        <v>10</v>
      </c>
      <c r="F93" s="5" t="s">
        <v>352</v>
      </c>
      <c r="G93" s="5" t="s">
        <v>11</v>
      </c>
      <c r="H93" s="5">
        <v>123</v>
      </c>
      <c r="I93" s="5" t="s">
        <v>329</v>
      </c>
      <c r="J93" s="5" t="s">
        <v>353</v>
      </c>
      <c r="K93" s="6" t="s">
        <v>353</v>
      </c>
      <c r="L93" s="14"/>
      <c r="M93" s="15" t="s">
        <v>354</v>
      </c>
      <c r="N93" s="8">
        <f t="shared" si="11"/>
        <v>0</v>
      </c>
      <c r="O93" s="16"/>
    </row>
    <row r="94" spans="1:15" s="17" customFormat="1" ht="12.75" x14ac:dyDescent="0.2">
      <c r="A94" s="5">
        <f t="shared" si="15"/>
        <v>81</v>
      </c>
      <c r="B94" s="5" t="str">
        <f t="shared" si="12"/>
        <v>CO 372067,</v>
      </c>
      <c r="C94" s="5" t="str">
        <f t="shared" si="13"/>
        <v>GCN: CT03750</v>
      </c>
      <c r="D94" s="5" t="str">
        <f t="shared" si="14"/>
        <v>25/06/2018.</v>
      </c>
      <c r="E94" s="5" t="s">
        <v>10</v>
      </c>
      <c r="F94" s="5" t="s">
        <v>355</v>
      </c>
      <c r="G94" s="5" t="s">
        <v>11</v>
      </c>
      <c r="H94" s="5">
        <v>123</v>
      </c>
      <c r="I94" s="5" t="s">
        <v>329</v>
      </c>
      <c r="J94" s="5" t="s">
        <v>356</v>
      </c>
      <c r="K94" s="6" t="s">
        <v>356</v>
      </c>
      <c r="L94" s="14"/>
      <c r="M94" s="15" t="s">
        <v>357</v>
      </c>
      <c r="N94" s="8">
        <f t="shared" si="11"/>
        <v>0</v>
      </c>
      <c r="O94" s="16"/>
    </row>
    <row r="95" spans="1:15" s="17" customFormat="1" ht="12.75" x14ac:dyDescent="0.2">
      <c r="A95" s="5">
        <f>A94+1</f>
        <v>82</v>
      </c>
      <c r="B95" s="5" t="str">
        <f t="shared" si="12"/>
        <v>CO 372071,</v>
      </c>
      <c r="C95" s="5" t="str">
        <f t="shared" si="13"/>
        <v>GCN: CT03754</v>
      </c>
      <c r="D95" s="5" t="str">
        <f t="shared" si="14"/>
        <v>25/06/2018.</v>
      </c>
      <c r="E95" s="5" t="s">
        <v>10</v>
      </c>
      <c r="F95" s="5" t="s">
        <v>368</v>
      </c>
      <c r="G95" s="5" t="s">
        <v>11</v>
      </c>
      <c r="H95" s="5">
        <v>123</v>
      </c>
      <c r="I95" s="5" t="s">
        <v>329</v>
      </c>
      <c r="J95" s="5" t="s">
        <v>369</v>
      </c>
      <c r="K95" s="6" t="s">
        <v>369</v>
      </c>
      <c r="L95" s="14"/>
      <c r="M95" s="15" t="s">
        <v>370</v>
      </c>
      <c r="N95" s="8">
        <f t="shared" si="11"/>
        <v>0</v>
      </c>
      <c r="O95" s="16"/>
    </row>
    <row r="96" spans="1:15" s="17" customFormat="1" ht="12.75" x14ac:dyDescent="0.2">
      <c r="A96" s="5">
        <f t="shared" ref="A96:A104" si="16">A95+1</f>
        <v>83</v>
      </c>
      <c r="B96" s="5" t="str">
        <f t="shared" si="12"/>
        <v>CO 372072,</v>
      </c>
      <c r="C96" s="5" t="str">
        <f t="shared" si="13"/>
        <v>GCN: CT03755</v>
      </c>
      <c r="D96" s="5" t="str">
        <f t="shared" si="14"/>
        <v>25/06/2018.</v>
      </c>
      <c r="E96" s="5" t="s">
        <v>10</v>
      </c>
      <c r="F96" s="5" t="s">
        <v>371</v>
      </c>
      <c r="G96" s="5" t="s">
        <v>11</v>
      </c>
      <c r="H96" s="5">
        <v>123</v>
      </c>
      <c r="I96" s="5" t="s">
        <v>329</v>
      </c>
      <c r="J96" s="5" t="s">
        <v>372</v>
      </c>
      <c r="K96" s="6" t="s">
        <v>372</v>
      </c>
      <c r="L96" s="14"/>
      <c r="M96" s="15" t="s">
        <v>373</v>
      </c>
      <c r="N96" s="8">
        <f t="shared" si="11"/>
        <v>0</v>
      </c>
      <c r="O96" s="16"/>
    </row>
    <row r="97" spans="1:15" s="17" customFormat="1" ht="12.75" x14ac:dyDescent="0.2">
      <c r="A97" s="5">
        <f t="shared" si="16"/>
        <v>84</v>
      </c>
      <c r="B97" s="5" t="str">
        <f t="shared" si="12"/>
        <v>CO 372073,</v>
      </c>
      <c r="C97" s="5" t="str">
        <f t="shared" si="13"/>
        <v>GCN: CT03756</v>
      </c>
      <c r="D97" s="5" t="str">
        <f t="shared" si="14"/>
        <v>25/06/2018.</v>
      </c>
      <c r="E97" s="5" t="s">
        <v>10</v>
      </c>
      <c r="F97" s="5" t="s">
        <v>374</v>
      </c>
      <c r="G97" s="5" t="s">
        <v>11</v>
      </c>
      <c r="H97" s="5">
        <v>123</v>
      </c>
      <c r="I97" s="5" t="s">
        <v>329</v>
      </c>
      <c r="J97" s="5" t="s">
        <v>375</v>
      </c>
      <c r="K97" s="6" t="s">
        <v>375</v>
      </c>
      <c r="L97" s="14"/>
      <c r="M97" s="15" t="s">
        <v>376</v>
      </c>
      <c r="N97" s="8">
        <f t="shared" si="11"/>
        <v>0</v>
      </c>
      <c r="O97" s="16"/>
    </row>
    <row r="98" spans="1:15" s="17" customFormat="1" ht="12.75" x14ac:dyDescent="0.2">
      <c r="A98" s="5">
        <f t="shared" si="16"/>
        <v>85</v>
      </c>
      <c r="B98" s="5" t="str">
        <f t="shared" si="12"/>
        <v>CO 372074,</v>
      </c>
      <c r="C98" s="5" t="str">
        <f t="shared" si="13"/>
        <v>GCN: CT03757</v>
      </c>
      <c r="D98" s="5" t="str">
        <f t="shared" si="14"/>
        <v>25/06/2018.</v>
      </c>
      <c r="E98" s="5" t="s">
        <v>10</v>
      </c>
      <c r="F98" s="5" t="s">
        <v>377</v>
      </c>
      <c r="G98" s="5" t="s">
        <v>11</v>
      </c>
      <c r="H98" s="5">
        <v>123</v>
      </c>
      <c r="I98" s="5" t="s">
        <v>329</v>
      </c>
      <c r="J98" s="5" t="s">
        <v>378</v>
      </c>
      <c r="K98" s="6" t="s">
        <v>378</v>
      </c>
      <c r="L98" s="14"/>
      <c r="M98" s="15" t="s">
        <v>379</v>
      </c>
      <c r="N98" s="8">
        <f t="shared" si="11"/>
        <v>0</v>
      </c>
      <c r="O98" s="16"/>
    </row>
    <row r="99" spans="1:15" s="17" customFormat="1" ht="12.75" x14ac:dyDescent="0.2">
      <c r="A99" s="5">
        <f t="shared" si="16"/>
        <v>86</v>
      </c>
      <c r="B99" s="5" t="str">
        <f t="shared" si="12"/>
        <v>CO 372075,</v>
      </c>
      <c r="C99" s="5" t="str">
        <f t="shared" si="13"/>
        <v>GCN: CT03758</v>
      </c>
      <c r="D99" s="5" t="str">
        <f t="shared" si="14"/>
        <v>25/06/2018.</v>
      </c>
      <c r="E99" s="5" t="s">
        <v>10</v>
      </c>
      <c r="F99" s="5" t="s">
        <v>380</v>
      </c>
      <c r="G99" s="5" t="s">
        <v>11</v>
      </c>
      <c r="H99" s="5">
        <v>123</v>
      </c>
      <c r="I99" s="5" t="s">
        <v>329</v>
      </c>
      <c r="J99" s="5" t="s">
        <v>381</v>
      </c>
      <c r="K99" s="6" t="s">
        <v>381</v>
      </c>
      <c r="L99" s="14"/>
      <c r="M99" s="15" t="s">
        <v>382</v>
      </c>
      <c r="N99" s="8">
        <f t="shared" si="11"/>
        <v>0</v>
      </c>
      <c r="O99" s="16"/>
    </row>
    <row r="100" spans="1:15" s="17" customFormat="1" ht="12.75" x14ac:dyDescent="0.2">
      <c r="A100" s="5">
        <f t="shared" si="16"/>
        <v>87</v>
      </c>
      <c r="B100" s="5" t="str">
        <f t="shared" si="12"/>
        <v>CO 372076,</v>
      </c>
      <c r="C100" s="5" t="str">
        <f t="shared" si="13"/>
        <v>GCN: CT03759</v>
      </c>
      <c r="D100" s="5" t="str">
        <f t="shared" si="14"/>
        <v>25/06/2018.</v>
      </c>
      <c r="E100" s="5" t="s">
        <v>10</v>
      </c>
      <c r="F100" s="5" t="s">
        <v>383</v>
      </c>
      <c r="G100" s="5" t="s">
        <v>11</v>
      </c>
      <c r="H100" s="5">
        <v>123</v>
      </c>
      <c r="I100" s="5" t="s">
        <v>329</v>
      </c>
      <c r="J100" s="5" t="s">
        <v>384</v>
      </c>
      <c r="K100" s="6" t="s">
        <v>384</v>
      </c>
      <c r="L100" s="14"/>
      <c r="M100" s="15" t="s">
        <v>385</v>
      </c>
      <c r="N100" s="8">
        <f t="shared" si="11"/>
        <v>0</v>
      </c>
      <c r="O100" s="16"/>
    </row>
    <row r="101" spans="1:15" s="17" customFormat="1" ht="12.75" x14ac:dyDescent="0.2">
      <c r="A101" s="5">
        <f t="shared" si="16"/>
        <v>88</v>
      </c>
      <c r="B101" s="5" t="str">
        <f t="shared" si="12"/>
        <v>CO 372077,</v>
      </c>
      <c r="C101" s="5" t="str">
        <f t="shared" si="13"/>
        <v>GCN: CT03760</v>
      </c>
      <c r="D101" s="5" t="str">
        <f t="shared" si="14"/>
        <v>25/06/2018.</v>
      </c>
      <c r="E101" s="5" t="s">
        <v>10</v>
      </c>
      <c r="F101" s="5" t="s">
        <v>386</v>
      </c>
      <c r="G101" s="5" t="s">
        <v>11</v>
      </c>
      <c r="H101" s="5">
        <v>123</v>
      </c>
      <c r="I101" s="5" t="s">
        <v>329</v>
      </c>
      <c r="J101" s="5" t="s">
        <v>387</v>
      </c>
      <c r="K101" s="6" t="s">
        <v>387</v>
      </c>
      <c r="L101" s="14"/>
      <c r="M101" s="15" t="s">
        <v>388</v>
      </c>
      <c r="N101" s="8">
        <f t="shared" si="11"/>
        <v>0</v>
      </c>
      <c r="O101" s="16"/>
    </row>
    <row r="102" spans="1:15" s="17" customFormat="1" ht="12.75" x14ac:dyDescent="0.2">
      <c r="A102" s="5">
        <f t="shared" si="16"/>
        <v>89</v>
      </c>
      <c r="B102" s="5" t="str">
        <f t="shared" si="12"/>
        <v>CO 372078,</v>
      </c>
      <c r="C102" s="5" t="str">
        <f t="shared" si="13"/>
        <v>GCN: CT03761</v>
      </c>
      <c r="D102" s="5" t="str">
        <f t="shared" si="14"/>
        <v>25/06/2018.</v>
      </c>
      <c r="E102" s="5" t="s">
        <v>10</v>
      </c>
      <c r="F102" s="5" t="s">
        <v>389</v>
      </c>
      <c r="G102" s="5" t="s">
        <v>11</v>
      </c>
      <c r="H102" s="5">
        <v>123</v>
      </c>
      <c r="I102" s="5" t="s">
        <v>329</v>
      </c>
      <c r="J102" s="5" t="s">
        <v>390</v>
      </c>
      <c r="K102" s="6" t="s">
        <v>390</v>
      </c>
      <c r="L102" s="14"/>
      <c r="M102" s="15" t="s">
        <v>391</v>
      </c>
      <c r="N102" s="8">
        <f t="shared" si="11"/>
        <v>0</v>
      </c>
      <c r="O102" s="16"/>
    </row>
    <row r="103" spans="1:15" s="17" customFormat="1" ht="12.75" x14ac:dyDescent="0.2">
      <c r="A103" s="5">
        <f t="shared" si="16"/>
        <v>90</v>
      </c>
      <c r="B103" s="5" t="str">
        <f t="shared" si="12"/>
        <v>CO 372079,</v>
      </c>
      <c r="C103" s="5" t="str">
        <f t="shared" si="13"/>
        <v>GCN: CT03762</v>
      </c>
      <c r="D103" s="5" t="str">
        <f t="shared" si="14"/>
        <v>25/06/2018.</v>
      </c>
      <c r="E103" s="5" t="s">
        <v>10</v>
      </c>
      <c r="F103" s="5" t="s">
        <v>392</v>
      </c>
      <c r="G103" s="5" t="s">
        <v>11</v>
      </c>
      <c r="H103" s="5">
        <v>123</v>
      </c>
      <c r="I103" s="5" t="s">
        <v>329</v>
      </c>
      <c r="J103" s="5" t="s">
        <v>393</v>
      </c>
      <c r="K103" s="6" t="s">
        <v>393</v>
      </c>
      <c r="L103" s="14"/>
      <c r="M103" s="15" t="s">
        <v>394</v>
      </c>
      <c r="N103" s="8">
        <f t="shared" si="11"/>
        <v>0</v>
      </c>
      <c r="O103" s="16"/>
    </row>
    <row r="104" spans="1:15" s="17" customFormat="1" ht="12.75" x14ac:dyDescent="0.2">
      <c r="A104" s="5">
        <f t="shared" si="16"/>
        <v>91</v>
      </c>
      <c r="B104" s="5" t="str">
        <f t="shared" si="12"/>
        <v>CO 372080,</v>
      </c>
      <c r="C104" s="5" t="str">
        <f t="shared" si="13"/>
        <v>GCN: CT03763</v>
      </c>
      <c r="D104" s="5" t="str">
        <f t="shared" si="14"/>
        <v>25/06/2018.</v>
      </c>
      <c r="E104" s="5" t="s">
        <v>10</v>
      </c>
      <c r="F104" s="5" t="s">
        <v>395</v>
      </c>
      <c r="G104" s="5" t="s">
        <v>11</v>
      </c>
      <c r="H104" s="5">
        <v>123</v>
      </c>
      <c r="I104" s="5" t="s">
        <v>329</v>
      </c>
      <c r="J104" s="5" t="s">
        <v>396</v>
      </c>
      <c r="K104" s="6" t="s">
        <v>396</v>
      </c>
      <c r="L104" s="14"/>
      <c r="M104" s="15" t="s">
        <v>397</v>
      </c>
      <c r="N104" s="8">
        <f t="shared" si="11"/>
        <v>0</v>
      </c>
      <c r="O104" s="16"/>
    </row>
    <row r="105" spans="1:15" x14ac:dyDescent="0.25">
      <c r="A105" s="122" t="s">
        <v>398</v>
      </c>
      <c r="B105" s="122"/>
      <c r="C105" s="122"/>
      <c r="D105" s="122"/>
      <c r="E105" s="122"/>
      <c r="F105" s="122"/>
      <c r="G105" s="122"/>
      <c r="H105" s="20">
        <f>SUM(H85:H104)</f>
        <v>2460</v>
      </c>
      <c r="I105" s="11" t="e">
        <f>#REF!</f>
        <v>#REF!</v>
      </c>
      <c r="J105" s="12"/>
      <c r="K105" s="12"/>
      <c r="L105" s="12"/>
      <c r="M105" s="1"/>
      <c r="N105" s="8" t="e">
        <f t="shared" si="11"/>
        <v>#REF!</v>
      </c>
    </row>
    <row r="106" spans="1:15" ht="15.75" x14ac:dyDescent="0.25">
      <c r="A106" s="132" t="s">
        <v>399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4"/>
      <c r="M106" s="1"/>
      <c r="N106" s="8">
        <f t="shared" si="11"/>
        <v>0</v>
      </c>
    </row>
    <row r="107" spans="1:15" s="18" customFormat="1" ht="12.75" x14ac:dyDescent="0.2">
      <c r="A107" s="5">
        <f>A104+1</f>
        <v>92</v>
      </c>
      <c r="B107" s="5" t="str">
        <f t="shared" ref="B107:B129" si="17">MID(M107,79,10)</f>
        <v>CO 372114,</v>
      </c>
      <c r="C107" s="5" t="str">
        <f t="shared" ref="C107:C129" si="18">MID(M107,104,12)</f>
        <v>GCN: CT03797</v>
      </c>
      <c r="D107" s="5" t="str">
        <f t="shared" ref="D107:D129" si="19">MID(M107,146,11)</f>
        <v>25/06/2018.</v>
      </c>
      <c r="E107" s="5" t="s">
        <v>10</v>
      </c>
      <c r="F107" s="5" t="s">
        <v>401</v>
      </c>
      <c r="G107" s="5" t="s">
        <v>11</v>
      </c>
      <c r="H107" s="5">
        <v>108</v>
      </c>
      <c r="I107" s="5" t="s">
        <v>12</v>
      </c>
      <c r="J107" s="5" t="s">
        <v>402</v>
      </c>
      <c r="K107" s="6" t="s">
        <v>402</v>
      </c>
      <c r="L107" s="14"/>
      <c r="M107" s="15" t="s">
        <v>403</v>
      </c>
      <c r="N107" s="8">
        <f t="shared" si="11"/>
        <v>0</v>
      </c>
      <c r="O107" s="16"/>
    </row>
    <row r="108" spans="1:15" s="18" customFormat="1" ht="12.75" x14ac:dyDescent="0.2">
      <c r="A108" s="5">
        <f t="shared" ref="A108:A129" si="20">A107+1</f>
        <v>93</v>
      </c>
      <c r="B108" s="5" t="str">
        <f t="shared" si="17"/>
        <v>CO 372115,</v>
      </c>
      <c r="C108" s="5" t="str">
        <f t="shared" si="18"/>
        <v>GCN: CT03798</v>
      </c>
      <c r="D108" s="5" t="str">
        <f t="shared" si="19"/>
        <v>25/06/2018.</v>
      </c>
      <c r="E108" s="5" t="s">
        <v>10</v>
      </c>
      <c r="F108" s="5" t="s">
        <v>404</v>
      </c>
      <c r="G108" s="5" t="s">
        <v>11</v>
      </c>
      <c r="H108" s="5">
        <v>108</v>
      </c>
      <c r="I108" s="5" t="s">
        <v>12</v>
      </c>
      <c r="J108" s="5" t="s">
        <v>405</v>
      </c>
      <c r="K108" s="6" t="s">
        <v>405</v>
      </c>
      <c r="L108" s="14"/>
      <c r="M108" s="15" t="s">
        <v>406</v>
      </c>
      <c r="N108" s="8">
        <f t="shared" si="11"/>
        <v>0</v>
      </c>
      <c r="O108" s="16"/>
    </row>
    <row r="109" spans="1:15" s="18" customFormat="1" ht="12.75" x14ac:dyDescent="0.2">
      <c r="A109" s="5">
        <f t="shared" si="20"/>
        <v>94</v>
      </c>
      <c r="B109" s="5" t="str">
        <f t="shared" si="17"/>
        <v>CO 372116,</v>
      </c>
      <c r="C109" s="5" t="str">
        <f t="shared" si="18"/>
        <v>GCN: CT03799</v>
      </c>
      <c r="D109" s="5" t="str">
        <f t="shared" si="19"/>
        <v>25/06/2018.</v>
      </c>
      <c r="E109" s="5" t="s">
        <v>10</v>
      </c>
      <c r="F109" s="5" t="s">
        <v>407</v>
      </c>
      <c r="G109" s="5" t="s">
        <v>11</v>
      </c>
      <c r="H109" s="5">
        <v>108</v>
      </c>
      <c r="I109" s="5" t="s">
        <v>12</v>
      </c>
      <c r="J109" s="5" t="s">
        <v>408</v>
      </c>
      <c r="K109" s="6" t="s">
        <v>408</v>
      </c>
      <c r="L109" s="14"/>
      <c r="M109" s="15" t="s">
        <v>409</v>
      </c>
      <c r="N109" s="8">
        <f t="shared" si="11"/>
        <v>0</v>
      </c>
      <c r="O109" s="16"/>
    </row>
    <row r="110" spans="1:15" s="18" customFormat="1" ht="12.75" x14ac:dyDescent="0.2">
      <c r="A110" s="5">
        <f t="shared" si="20"/>
        <v>95</v>
      </c>
      <c r="B110" s="5" t="str">
        <f t="shared" si="17"/>
        <v>CO 372117,</v>
      </c>
      <c r="C110" s="5" t="str">
        <f t="shared" si="18"/>
        <v>GCN: CT03800</v>
      </c>
      <c r="D110" s="5" t="str">
        <f t="shared" si="19"/>
        <v>25/06/2018.</v>
      </c>
      <c r="E110" s="5" t="s">
        <v>10</v>
      </c>
      <c r="F110" s="5" t="s">
        <v>410</v>
      </c>
      <c r="G110" s="5" t="s">
        <v>11</v>
      </c>
      <c r="H110" s="5">
        <v>108</v>
      </c>
      <c r="I110" s="5" t="s">
        <v>12</v>
      </c>
      <c r="J110" s="5" t="s">
        <v>411</v>
      </c>
      <c r="K110" s="6" t="s">
        <v>411</v>
      </c>
      <c r="L110" s="14"/>
      <c r="M110" s="15" t="s">
        <v>412</v>
      </c>
      <c r="N110" s="8">
        <f t="shared" si="11"/>
        <v>0</v>
      </c>
      <c r="O110" s="16"/>
    </row>
    <row r="111" spans="1:15" s="18" customFormat="1" ht="12.75" x14ac:dyDescent="0.2">
      <c r="A111" s="5">
        <f t="shared" si="20"/>
        <v>96</v>
      </c>
      <c r="B111" s="5" t="str">
        <f t="shared" si="17"/>
        <v>CO 372118,</v>
      </c>
      <c r="C111" s="5" t="str">
        <f t="shared" si="18"/>
        <v>GCN: CT03801</v>
      </c>
      <c r="D111" s="5" t="str">
        <f t="shared" si="19"/>
        <v>25/06/2018.</v>
      </c>
      <c r="E111" s="5" t="s">
        <v>10</v>
      </c>
      <c r="F111" s="5" t="s">
        <v>413</v>
      </c>
      <c r="G111" s="5" t="s">
        <v>11</v>
      </c>
      <c r="H111" s="5">
        <v>108</v>
      </c>
      <c r="I111" s="5" t="s">
        <v>12</v>
      </c>
      <c r="J111" s="5" t="s">
        <v>414</v>
      </c>
      <c r="K111" s="6" t="s">
        <v>414</v>
      </c>
      <c r="L111" s="14"/>
      <c r="M111" s="15" t="s">
        <v>415</v>
      </c>
      <c r="N111" s="8">
        <f t="shared" si="11"/>
        <v>0</v>
      </c>
      <c r="O111" s="16"/>
    </row>
    <row r="112" spans="1:15" s="18" customFormat="1" ht="12.75" x14ac:dyDescent="0.2">
      <c r="A112" s="5">
        <f t="shared" si="20"/>
        <v>97</v>
      </c>
      <c r="B112" s="5" t="str">
        <f t="shared" si="17"/>
        <v>CO 372119,</v>
      </c>
      <c r="C112" s="5" t="str">
        <f t="shared" si="18"/>
        <v>GCN: CT03802</v>
      </c>
      <c r="D112" s="5" t="str">
        <f t="shared" si="19"/>
        <v>25/06/2018.</v>
      </c>
      <c r="E112" s="5" t="s">
        <v>10</v>
      </c>
      <c r="F112" s="5" t="s">
        <v>416</v>
      </c>
      <c r="G112" s="5" t="s">
        <v>11</v>
      </c>
      <c r="H112" s="5">
        <v>108</v>
      </c>
      <c r="I112" s="5" t="s">
        <v>12</v>
      </c>
      <c r="J112" s="5" t="s">
        <v>417</v>
      </c>
      <c r="K112" s="6" t="s">
        <v>417</v>
      </c>
      <c r="L112" s="14"/>
      <c r="M112" s="15" t="s">
        <v>418</v>
      </c>
      <c r="N112" s="8">
        <f t="shared" si="11"/>
        <v>0</v>
      </c>
      <c r="O112" s="16"/>
    </row>
    <row r="113" spans="1:15" s="18" customFormat="1" ht="12.75" x14ac:dyDescent="0.2">
      <c r="A113" s="5">
        <f t="shared" si="20"/>
        <v>98</v>
      </c>
      <c r="B113" s="5" t="str">
        <f t="shared" si="17"/>
        <v>CO 372120,</v>
      </c>
      <c r="C113" s="5" t="str">
        <f t="shared" si="18"/>
        <v>GCN: CT03803</v>
      </c>
      <c r="D113" s="5" t="str">
        <f t="shared" si="19"/>
        <v>25/06/2018.</v>
      </c>
      <c r="E113" s="5" t="s">
        <v>10</v>
      </c>
      <c r="F113" s="5" t="s">
        <v>419</v>
      </c>
      <c r="G113" s="5" t="s">
        <v>11</v>
      </c>
      <c r="H113" s="5">
        <v>108</v>
      </c>
      <c r="I113" s="5" t="s">
        <v>12</v>
      </c>
      <c r="J113" s="5" t="s">
        <v>420</v>
      </c>
      <c r="K113" s="6" t="s">
        <v>420</v>
      </c>
      <c r="L113" s="14"/>
      <c r="M113" s="15" t="s">
        <v>421</v>
      </c>
      <c r="N113" s="8">
        <f t="shared" si="11"/>
        <v>0</v>
      </c>
      <c r="O113" s="16"/>
    </row>
    <row r="114" spans="1:15" s="18" customFormat="1" ht="12.75" x14ac:dyDescent="0.2">
      <c r="A114" s="5">
        <f t="shared" si="20"/>
        <v>99</v>
      </c>
      <c r="B114" s="5" t="str">
        <f t="shared" si="17"/>
        <v>CO 372121,</v>
      </c>
      <c r="C114" s="5" t="str">
        <f t="shared" si="18"/>
        <v>GCN: CT03804</v>
      </c>
      <c r="D114" s="5" t="str">
        <f t="shared" si="19"/>
        <v>25/06/2018.</v>
      </c>
      <c r="E114" s="5" t="s">
        <v>10</v>
      </c>
      <c r="F114" s="5" t="s">
        <v>422</v>
      </c>
      <c r="G114" s="5" t="s">
        <v>11</v>
      </c>
      <c r="H114" s="5">
        <v>108</v>
      </c>
      <c r="I114" s="5" t="s">
        <v>12</v>
      </c>
      <c r="J114" s="5" t="s">
        <v>423</v>
      </c>
      <c r="K114" s="6" t="s">
        <v>423</v>
      </c>
      <c r="L114" s="14"/>
      <c r="M114" s="15" t="s">
        <v>424</v>
      </c>
      <c r="N114" s="8">
        <f t="shared" si="11"/>
        <v>0</v>
      </c>
      <c r="O114" s="16"/>
    </row>
    <row r="115" spans="1:15" s="18" customFormat="1" ht="12.75" x14ac:dyDescent="0.2">
      <c r="A115" s="5">
        <f t="shared" si="20"/>
        <v>100</v>
      </c>
      <c r="B115" s="5" t="str">
        <f t="shared" si="17"/>
        <v>CO 372122,</v>
      </c>
      <c r="C115" s="5" t="str">
        <f t="shared" si="18"/>
        <v>GCN: CT03805</v>
      </c>
      <c r="D115" s="5" t="str">
        <f t="shared" si="19"/>
        <v>25/06/2018.</v>
      </c>
      <c r="E115" s="5" t="s">
        <v>10</v>
      </c>
      <c r="F115" s="5" t="s">
        <v>425</v>
      </c>
      <c r="G115" s="5" t="s">
        <v>11</v>
      </c>
      <c r="H115" s="5">
        <v>108</v>
      </c>
      <c r="I115" s="5" t="s">
        <v>12</v>
      </c>
      <c r="J115" s="5" t="s">
        <v>426</v>
      </c>
      <c r="K115" s="6" t="s">
        <v>426</v>
      </c>
      <c r="L115" s="14"/>
      <c r="M115" s="15" t="s">
        <v>427</v>
      </c>
      <c r="N115" s="8">
        <f t="shared" si="11"/>
        <v>0</v>
      </c>
      <c r="O115" s="16"/>
    </row>
    <row r="116" spans="1:15" s="18" customFormat="1" ht="12.75" x14ac:dyDescent="0.2">
      <c r="A116" s="5">
        <f t="shared" si="20"/>
        <v>101</v>
      </c>
      <c r="B116" s="5" t="str">
        <f t="shared" si="17"/>
        <v>CO 372123,</v>
      </c>
      <c r="C116" s="5" t="str">
        <f t="shared" si="18"/>
        <v>GCN: CT03806</v>
      </c>
      <c r="D116" s="5" t="str">
        <f t="shared" si="19"/>
        <v>25/06/2018.</v>
      </c>
      <c r="E116" s="5" t="s">
        <v>10</v>
      </c>
      <c r="F116" s="5" t="s">
        <v>428</v>
      </c>
      <c r="G116" s="5" t="s">
        <v>11</v>
      </c>
      <c r="H116" s="5">
        <v>157.1</v>
      </c>
      <c r="I116" s="5">
        <v>157.1</v>
      </c>
      <c r="J116" s="5" t="s">
        <v>429</v>
      </c>
      <c r="K116" s="6" t="s">
        <v>429</v>
      </c>
      <c r="L116" s="14"/>
      <c r="M116" s="15" t="s">
        <v>430</v>
      </c>
      <c r="N116" s="8">
        <f t="shared" si="11"/>
        <v>0</v>
      </c>
      <c r="O116" s="16"/>
    </row>
    <row r="117" spans="1:15" s="18" customFormat="1" ht="12.75" x14ac:dyDescent="0.2">
      <c r="A117" s="5">
        <f t="shared" si="20"/>
        <v>102</v>
      </c>
      <c r="B117" s="5" t="str">
        <f t="shared" si="17"/>
        <v>CO 372124,</v>
      </c>
      <c r="C117" s="5" t="str">
        <f t="shared" si="18"/>
        <v>GCN: CT03807</v>
      </c>
      <c r="D117" s="5" t="str">
        <f t="shared" si="19"/>
        <v>25/06/2018.</v>
      </c>
      <c r="E117" s="5" t="s">
        <v>10</v>
      </c>
      <c r="F117" s="5" t="s">
        <v>431</v>
      </c>
      <c r="G117" s="5" t="s">
        <v>11</v>
      </c>
      <c r="H117" s="5">
        <v>107.8</v>
      </c>
      <c r="I117" s="5">
        <v>107.8</v>
      </c>
      <c r="J117" s="5" t="s">
        <v>432</v>
      </c>
      <c r="K117" s="6" t="s">
        <v>432</v>
      </c>
      <c r="L117" s="14"/>
      <c r="M117" s="15" t="s">
        <v>433</v>
      </c>
      <c r="N117" s="8">
        <f t="shared" si="11"/>
        <v>0</v>
      </c>
      <c r="O117" s="16"/>
    </row>
    <row r="118" spans="1:15" s="18" customFormat="1" ht="12.75" x14ac:dyDescent="0.2">
      <c r="A118" s="5">
        <f t="shared" si="20"/>
        <v>103</v>
      </c>
      <c r="B118" s="5" t="str">
        <f t="shared" si="17"/>
        <v>CO 372125,</v>
      </c>
      <c r="C118" s="5" t="str">
        <f t="shared" si="18"/>
        <v>GCN: CT03808</v>
      </c>
      <c r="D118" s="5" t="str">
        <f t="shared" si="19"/>
        <v>25/06/2018.</v>
      </c>
      <c r="E118" s="5" t="s">
        <v>10</v>
      </c>
      <c r="F118" s="5" t="s">
        <v>434</v>
      </c>
      <c r="G118" s="5" t="s">
        <v>11</v>
      </c>
      <c r="H118" s="5">
        <v>107.8</v>
      </c>
      <c r="I118" s="5">
        <v>107.8</v>
      </c>
      <c r="J118" s="5" t="s">
        <v>435</v>
      </c>
      <c r="K118" s="6" t="s">
        <v>435</v>
      </c>
      <c r="L118" s="14"/>
      <c r="M118" s="15" t="s">
        <v>436</v>
      </c>
      <c r="N118" s="8">
        <f t="shared" si="11"/>
        <v>0</v>
      </c>
      <c r="O118" s="16"/>
    </row>
    <row r="119" spans="1:15" s="18" customFormat="1" ht="12.75" x14ac:dyDescent="0.2">
      <c r="A119" s="5">
        <f t="shared" si="20"/>
        <v>104</v>
      </c>
      <c r="B119" s="5" t="str">
        <f t="shared" si="17"/>
        <v>CO 372126,</v>
      </c>
      <c r="C119" s="5" t="str">
        <f t="shared" si="18"/>
        <v>GCN: CT03809</v>
      </c>
      <c r="D119" s="5" t="str">
        <f t="shared" si="19"/>
        <v>25/06/2018.</v>
      </c>
      <c r="E119" s="5" t="s">
        <v>10</v>
      </c>
      <c r="F119" s="5" t="s">
        <v>437</v>
      </c>
      <c r="G119" s="5" t="s">
        <v>11</v>
      </c>
      <c r="H119" s="5">
        <v>107.8</v>
      </c>
      <c r="I119" s="5">
        <v>107.8</v>
      </c>
      <c r="J119" s="5" t="s">
        <v>438</v>
      </c>
      <c r="K119" s="6" t="s">
        <v>438</v>
      </c>
      <c r="L119" s="14"/>
      <c r="M119" s="15" t="s">
        <v>439</v>
      </c>
      <c r="N119" s="8">
        <f t="shared" si="11"/>
        <v>0</v>
      </c>
      <c r="O119" s="16"/>
    </row>
    <row r="120" spans="1:15" s="18" customFormat="1" ht="12.75" x14ac:dyDescent="0.2">
      <c r="A120" s="5">
        <f t="shared" si="20"/>
        <v>105</v>
      </c>
      <c r="B120" s="5" t="str">
        <f t="shared" si="17"/>
        <v>CO 372127,</v>
      </c>
      <c r="C120" s="5" t="str">
        <f t="shared" si="18"/>
        <v>GCN: CT03810</v>
      </c>
      <c r="D120" s="5" t="str">
        <f t="shared" si="19"/>
        <v>25/06/2018.</v>
      </c>
      <c r="E120" s="5" t="s">
        <v>10</v>
      </c>
      <c r="F120" s="5" t="s">
        <v>440</v>
      </c>
      <c r="G120" s="5" t="s">
        <v>11</v>
      </c>
      <c r="H120" s="5">
        <v>157.1</v>
      </c>
      <c r="I120" s="5">
        <v>157.1</v>
      </c>
      <c r="J120" s="5" t="s">
        <v>441</v>
      </c>
      <c r="K120" s="6" t="s">
        <v>441</v>
      </c>
      <c r="L120" s="14"/>
      <c r="M120" s="15" t="s">
        <v>442</v>
      </c>
      <c r="N120" s="8">
        <f t="shared" si="11"/>
        <v>0</v>
      </c>
      <c r="O120" s="16"/>
    </row>
    <row r="121" spans="1:15" s="18" customFormat="1" ht="12.75" x14ac:dyDescent="0.2">
      <c r="A121" s="5">
        <f t="shared" si="20"/>
        <v>106</v>
      </c>
      <c r="B121" s="5" t="str">
        <f t="shared" si="17"/>
        <v>CO 372128,</v>
      </c>
      <c r="C121" s="5" t="str">
        <f t="shared" si="18"/>
        <v>GCN: CT03811</v>
      </c>
      <c r="D121" s="5" t="str">
        <f t="shared" si="19"/>
        <v>25/06/2018.</v>
      </c>
      <c r="E121" s="5" t="s">
        <v>10</v>
      </c>
      <c r="F121" s="5" t="s">
        <v>443</v>
      </c>
      <c r="G121" s="5" t="s">
        <v>11</v>
      </c>
      <c r="H121" s="5">
        <v>108</v>
      </c>
      <c r="I121" s="5" t="s">
        <v>12</v>
      </c>
      <c r="J121" s="5" t="s">
        <v>444</v>
      </c>
      <c r="K121" s="6" t="s">
        <v>444</v>
      </c>
      <c r="L121" s="14"/>
      <c r="M121" s="15" t="s">
        <v>445</v>
      </c>
      <c r="N121" s="8">
        <f t="shared" si="11"/>
        <v>0</v>
      </c>
      <c r="O121" s="16"/>
    </row>
    <row r="122" spans="1:15" s="18" customFormat="1" ht="12.75" x14ac:dyDescent="0.2">
      <c r="A122" s="5">
        <f t="shared" si="20"/>
        <v>107</v>
      </c>
      <c r="B122" s="5" t="str">
        <f t="shared" si="17"/>
        <v>CO 372129,</v>
      </c>
      <c r="C122" s="5" t="str">
        <f t="shared" si="18"/>
        <v>GCN: CT03812</v>
      </c>
      <c r="D122" s="5" t="str">
        <f t="shared" si="19"/>
        <v>25/06/2018.</v>
      </c>
      <c r="E122" s="5" t="s">
        <v>10</v>
      </c>
      <c r="F122" s="5" t="s">
        <v>446</v>
      </c>
      <c r="G122" s="5" t="s">
        <v>11</v>
      </c>
      <c r="H122" s="5">
        <v>108</v>
      </c>
      <c r="I122" s="5" t="s">
        <v>12</v>
      </c>
      <c r="J122" s="5" t="s">
        <v>447</v>
      </c>
      <c r="K122" s="6" t="s">
        <v>447</v>
      </c>
      <c r="L122" s="14"/>
      <c r="M122" s="15" t="s">
        <v>448</v>
      </c>
      <c r="N122" s="8">
        <f t="shared" si="11"/>
        <v>0</v>
      </c>
      <c r="O122" s="16"/>
    </row>
    <row r="123" spans="1:15" s="18" customFormat="1" ht="12.75" x14ac:dyDescent="0.2">
      <c r="A123" s="5">
        <f t="shared" si="20"/>
        <v>108</v>
      </c>
      <c r="B123" s="5" t="str">
        <f t="shared" si="17"/>
        <v>CO 372130,</v>
      </c>
      <c r="C123" s="5" t="str">
        <f t="shared" si="18"/>
        <v>GCN: CT03813</v>
      </c>
      <c r="D123" s="5" t="str">
        <f t="shared" si="19"/>
        <v>25/06/2018.</v>
      </c>
      <c r="E123" s="5" t="s">
        <v>10</v>
      </c>
      <c r="F123" s="5" t="s">
        <v>449</v>
      </c>
      <c r="G123" s="5" t="s">
        <v>11</v>
      </c>
      <c r="H123" s="5">
        <v>108</v>
      </c>
      <c r="I123" s="5" t="s">
        <v>12</v>
      </c>
      <c r="J123" s="5" t="s">
        <v>450</v>
      </c>
      <c r="K123" s="6" t="s">
        <v>450</v>
      </c>
      <c r="L123" s="14"/>
      <c r="M123" s="15" t="s">
        <v>451</v>
      </c>
      <c r="N123" s="8">
        <f t="shared" si="11"/>
        <v>0</v>
      </c>
      <c r="O123" s="16"/>
    </row>
    <row r="124" spans="1:15" s="18" customFormat="1" ht="12.75" x14ac:dyDescent="0.2">
      <c r="A124" s="5">
        <f t="shared" si="20"/>
        <v>109</v>
      </c>
      <c r="B124" s="5" t="str">
        <f t="shared" si="17"/>
        <v>CO 372131,</v>
      </c>
      <c r="C124" s="5" t="str">
        <f t="shared" si="18"/>
        <v>GCN: CT03814</v>
      </c>
      <c r="D124" s="5" t="str">
        <f t="shared" si="19"/>
        <v>25/06/2018.</v>
      </c>
      <c r="E124" s="5" t="s">
        <v>10</v>
      </c>
      <c r="F124" s="5" t="s">
        <v>452</v>
      </c>
      <c r="G124" s="5" t="s">
        <v>11</v>
      </c>
      <c r="H124" s="5">
        <v>108</v>
      </c>
      <c r="I124" s="5" t="s">
        <v>12</v>
      </c>
      <c r="J124" s="5" t="s">
        <v>453</v>
      </c>
      <c r="K124" s="6" t="s">
        <v>453</v>
      </c>
      <c r="L124" s="14"/>
      <c r="M124" s="15" t="s">
        <v>454</v>
      </c>
      <c r="N124" s="8">
        <f t="shared" si="11"/>
        <v>0</v>
      </c>
      <c r="O124" s="16"/>
    </row>
    <row r="125" spans="1:15" s="18" customFormat="1" ht="12.75" x14ac:dyDescent="0.2">
      <c r="A125" s="5">
        <f t="shared" si="20"/>
        <v>110</v>
      </c>
      <c r="B125" s="5" t="str">
        <f t="shared" si="17"/>
        <v>CO 372132,</v>
      </c>
      <c r="C125" s="5" t="str">
        <f t="shared" si="18"/>
        <v>GCN: CT03815</v>
      </c>
      <c r="D125" s="5" t="str">
        <f t="shared" si="19"/>
        <v>25/06/2018.</v>
      </c>
      <c r="E125" s="5" t="s">
        <v>10</v>
      </c>
      <c r="F125" s="5" t="s">
        <v>455</v>
      </c>
      <c r="G125" s="5" t="s">
        <v>11</v>
      </c>
      <c r="H125" s="5">
        <v>108</v>
      </c>
      <c r="I125" s="5" t="s">
        <v>12</v>
      </c>
      <c r="J125" s="5" t="s">
        <v>456</v>
      </c>
      <c r="K125" s="6" t="s">
        <v>456</v>
      </c>
      <c r="L125" s="14"/>
      <c r="M125" s="15" t="s">
        <v>457</v>
      </c>
      <c r="N125" s="8">
        <f t="shared" si="11"/>
        <v>0</v>
      </c>
      <c r="O125" s="16"/>
    </row>
    <row r="126" spans="1:15" s="18" customFormat="1" ht="12.75" x14ac:dyDescent="0.2">
      <c r="A126" s="5">
        <f t="shared" si="20"/>
        <v>111</v>
      </c>
      <c r="B126" s="5" t="str">
        <f t="shared" si="17"/>
        <v>CO 372133,</v>
      </c>
      <c r="C126" s="5" t="str">
        <f t="shared" si="18"/>
        <v>GCN: CT03816</v>
      </c>
      <c r="D126" s="5" t="str">
        <f t="shared" si="19"/>
        <v>25/06/2018.</v>
      </c>
      <c r="E126" s="5" t="s">
        <v>10</v>
      </c>
      <c r="F126" s="5" t="s">
        <v>458</v>
      </c>
      <c r="G126" s="5" t="s">
        <v>11</v>
      </c>
      <c r="H126" s="5">
        <v>108</v>
      </c>
      <c r="I126" s="5" t="s">
        <v>12</v>
      </c>
      <c r="J126" s="5" t="s">
        <v>459</v>
      </c>
      <c r="K126" s="6" t="s">
        <v>459</v>
      </c>
      <c r="L126" s="14"/>
      <c r="M126" s="15" t="s">
        <v>460</v>
      </c>
      <c r="N126" s="8">
        <f t="shared" si="11"/>
        <v>0</v>
      </c>
      <c r="O126" s="16"/>
    </row>
    <row r="127" spans="1:15" s="18" customFormat="1" ht="12.75" x14ac:dyDescent="0.2">
      <c r="A127" s="5">
        <f t="shared" si="20"/>
        <v>112</v>
      </c>
      <c r="B127" s="5" t="str">
        <f t="shared" si="17"/>
        <v>CO 372134,</v>
      </c>
      <c r="C127" s="5" t="str">
        <f t="shared" si="18"/>
        <v>GCN: CT03817</v>
      </c>
      <c r="D127" s="5" t="str">
        <f t="shared" si="19"/>
        <v>25/06/2018.</v>
      </c>
      <c r="E127" s="5" t="s">
        <v>10</v>
      </c>
      <c r="F127" s="5" t="s">
        <v>461</v>
      </c>
      <c r="G127" s="5" t="s">
        <v>11</v>
      </c>
      <c r="H127" s="5">
        <v>108</v>
      </c>
      <c r="I127" s="5" t="s">
        <v>12</v>
      </c>
      <c r="J127" s="5" t="s">
        <v>462</v>
      </c>
      <c r="K127" s="6" t="s">
        <v>462</v>
      </c>
      <c r="L127" s="14"/>
      <c r="M127" s="15" t="s">
        <v>463</v>
      </c>
      <c r="N127" s="8">
        <f t="shared" si="11"/>
        <v>0</v>
      </c>
      <c r="O127" s="16"/>
    </row>
    <row r="128" spans="1:15" s="18" customFormat="1" ht="12.75" x14ac:dyDescent="0.2">
      <c r="A128" s="5">
        <f t="shared" si="20"/>
        <v>113</v>
      </c>
      <c r="B128" s="5" t="str">
        <f t="shared" si="17"/>
        <v>CO 372135,</v>
      </c>
      <c r="C128" s="5" t="str">
        <f t="shared" si="18"/>
        <v>GCN: CT03818</v>
      </c>
      <c r="D128" s="5" t="str">
        <f t="shared" si="19"/>
        <v>25/06/2018.</v>
      </c>
      <c r="E128" s="5" t="s">
        <v>10</v>
      </c>
      <c r="F128" s="5" t="s">
        <v>464</v>
      </c>
      <c r="G128" s="5" t="s">
        <v>11</v>
      </c>
      <c r="H128" s="5">
        <v>108</v>
      </c>
      <c r="I128" s="5" t="s">
        <v>12</v>
      </c>
      <c r="J128" s="5" t="s">
        <v>465</v>
      </c>
      <c r="K128" s="6" t="s">
        <v>465</v>
      </c>
      <c r="L128" s="14"/>
      <c r="M128" s="15" t="s">
        <v>466</v>
      </c>
      <c r="N128" s="8">
        <f t="shared" si="11"/>
        <v>0</v>
      </c>
      <c r="O128" s="16"/>
    </row>
    <row r="129" spans="1:15" s="18" customFormat="1" ht="12.75" x14ac:dyDescent="0.2">
      <c r="A129" s="5">
        <f t="shared" si="20"/>
        <v>114</v>
      </c>
      <c r="B129" s="5" t="str">
        <f t="shared" si="17"/>
        <v>CO 372136,</v>
      </c>
      <c r="C129" s="5" t="str">
        <f t="shared" si="18"/>
        <v>GCN: CT03819</v>
      </c>
      <c r="D129" s="5" t="str">
        <f t="shared" si="19"/>
        <v>25/06/2018.</v>
      </c>
      <c r="E129" s="5" t="s">
        <v>10</v>
      </c>
      <c r="F129" s="5" t="s">
        <v>400</v>
      </c>
      <c r="G129" s="5" t="s">
        <v>11</v>
      </c>
      <c r="H129" s="5">
        <v>108</v>
      </c>
      <c r="I129" s="5" t="s">
        <v>12</v>
      </c>
      <c r="J129" s="5" t="s">
        <v>467</v>
      </c>
      <c r="K129" s="6" t="s">
        <v>467</v>
      </c>
      <c r="L129" s="14"/>
      <c r="M129" s="15" t="s">
        <v>468</v>
      </c>
      <c r="N129" s="8">
        <f t="shared" si="11"/>
        <v>0</v>
      </c>
      <c r="O129" s="16"/>
    </row>
    <row r="130" spans="1:15" x14ac:dyDescent="0.25">
      <c r="A130" s="122" t="s">
        <v>554</v>
      </c>
      <c r="B130" s="122"/>
      <c r="C130" s="122"/>
      <c r="D130" s="122"/>
      <c r="E130" s="122"/>
      <c r="F130" s="122"/>
      <c r="G130" s="122"/>
      <c r="H130" s="20">
        <f>SUM(H107:H129)</f>
        <v>2581.5999999999995</v>
      </c>
      <c r="I130" s="11" t="e">
        <f>#REF!</f>
        <v>#REF!</v>
      </c>
      <c r="J130" s="12"/>
      <c r="K130" s="12"/>
      <c r="L130" s="12"/>
      <c r="M130" s="1"/>
      <c r="N130" s="8" t="e">
        <f t="shared" si="11"/>
        <v>#REF!</v>
      </c>
    </row>
    <row r="131" spans="1:15" ht="15.75" x14ac:dyDescent="0.25">
      <c r="A131" s="132" t="s">
        <v>469</v>
      </c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4"/>
      <c r="M131" s="1"/>
      <c r="N131" s="8">
        <f t="shared" si="11"/>
        <v>0</v>
      </c>
    </row>
    <row r="132" spans="1:15" s="18" customFormat="1" ht="12.75" x14ac:dyDescent="0.2">
      <c r="A132" s="5">
        <f>A129+1</f>
        <v>115</v>
      </c>
      <c r="B132" s="5" t="str">
        <f t="shared" ref="B132:B158" si="21">MID(M132,79,10)</f>
        <v>CO 372084,</v>
      </c>
      <c r="C132" s="5" t="str">
        <f t="shared" ref="C132:C158" si="22">MID(M132,104,12)</f>
        <v>GCN: CT03767</v>
      </c>
      <c r="D132" s="5" t="str">
        <f t="shared" ref="D132:D158" si="23">MID(M132,146,11)</f>
        <v>25/06/2018.</v>
      </c>
      <c r="E132" s="5" t="s">
        <v>10</v>
      </c>
      <c r="F132" s="5" t="s">
        <v>470</v>
      </c>
      <c r="G132" s="5" t="s">
        <v>11</v>
      </c>
      <c r="H132" s="5">
        <v>198</v>
      </c>
      <c r="I132" s="5" t="s">
        <v>400</v>
      </c>
      <c r="J132" s="5" t="s">
        <v>471</v>
      </c>
      <c r="K132" s="6" t="s">
        <v>471</v>
      </c>
      <c r="L132" s="14"/>
      <c r="M132" s="15" t="s">
        <v>472</v>
      </c>
      <c r="N132" s="8">
        <f t="shared" si="11"/>
        <v>0</v>
      </c>
      <c r="O132" s="16"/>
    </row>
    <row r="133" spans="1:15" s="18" customFormat="1" ht="12.75" x14ac:dyDescent="0.2">
      <c r="A133" s="5">
        <f t="shared" ref="A133:A158" si="24">A132+1</f>
        <v>116</v>
      </c>
      <c r="B133" s="5" t="str">
        <f t="shared" si="21"/>
        <v>CO 372085,</v>
      </c>
      <c r="C133" s="5" t="str">
        <f t="shared" si="22"/>
        <v>GCN: CT03768</v>
      </c>
      <c r="D133" s="5" t="str">
        <f t="shared" si="23"/>
        <v>25/06/2018.</v>
      </c>
      <c r="E133" s="5" t="s">
        <v>10</v>
      </c>
      <c r="F133" s="5" t="s">
        <v>473</v>
      </c>
      <c r="G133" s="5" t="s">
        <v>11</v>
      </c>
      <c r="H133" s="5">
        <v>135</v>
      </c>
      <c r="I133" s="5" t="s">
        <v>374</v>
      </c>
      <c r="J133" s="5" t="s">
        <v>474</v>
      </c>
      <c r="K133" s="6" t="s">
        <v>474</v>
      </c>
      <c r="L133" s="14"/>
      <c r="M133" s="15" t="s">
        <v>475</v>
      </c>
      <c r="N133" s="8">
        <f t="shared" si="11"/>
        <v>0</v>
      </c>
      <c r="O133" s="16"/>
    </row>
    <row r="134" spans="1:15" s="18" customFormat="1" ht="12.75" x14ac:dyDescent="0.2">
      <c r="A134" s="5">
        <f t="shared" si="24"/>
        <v>117</v>
      </c>
      <c r="B134" s="5" t="str">
        <f t="shared" si="21"/>
        <v>CO 372086,</v>
      </c>
      <c r="C134" s="5" t="str">
        <f t="shared" si="22"/>
        <v>GCN: CT03769</v>
      </c>
      <c r="D134" s="5" t="str">
        <f t="shared" si="23"/>
        <v>25/06/2018.</v>
      </c>
      <c r="E134" s="5" t="s">
        <v>10</v>
      </c>
      <c r="F134" s="5" t="s">
        <v>476</v>
      </c>
      <c r="G134" s="5" t="s">
        <v>11</v>
      </c>
      <c r="H134" s="5">
        <v>108</v>
      </c>
      <c r="I134" s="5" t="s">
        <v>12</v>
      </c>
      <c r="J134" s="5" t="s">
        <v>477</v>
      </c>
      <c r="K134" s="6" t="s">
        <v>477</v>
      </c>
      <c r="L134" s="14"/>
      <c r="M134" s="15" t="s">
        <v>478</v>
      </c>
      <c r="N134" s="8">
        <f t="shared" si="11"/>
        <v>0</v>
      </c>
      <c r="O134" s="16"/>
    </row>
    <row r="135" spans="1:15" s="18" customFormat="1" ht="12.75" x14ac:dyDescent="0.2">
      <c r="A135" s="5">
        <f t="shared" si="24"/>
        <v>118</v>
      </c>
      <c r="B135" s="5" t="str">
        <f t="shared" si="21"/>
        <v>CO 372087,</v>
      </c>
      <c r="C135" s="5" t="str">
        <f t="shared" si="22"/>
        <v>GCN: CT03770</v>
      </c>
      <c r="D135" s="5" t="str">
        <f t="shared" si="23"/>
        <v>25/06/2018.</v>
      </c>
      <c r="E135" s="5" t="s">
        <v>10</v>
      </c>
      <c r="F135" s="5" t="s">
        <v>479</v>
      </c>
      <c r="G135" s="5" t="s">
        <v>11</v>
      </c>
      <c r="H135" s="5">
        <v>108</v>
      </c>
      <c r="I135" s="5" t="s">
        <v>12</v>
      </c>
      <c r="J135" s="5" t="s">
        <v>480</v>
      </c>
      <c r="K135" s="6" t="s">
        <v>480</v>
      </c>
      <c r="L135" s="14"/>
      <c r="M135" s="15" t="s">
        <v>481</v>
      </c>
      <c r="N135" s="8">
        <f t="shared" si="11"/>
        <v>0</v>
      </c>
      <c r="O135" s="16"/>
    </row>
    <row r="136" spans="1:15" s="18" customFormat="1" ht="12.75" x14ac:dyDescent="0.2">
      <c r="A136" s="5">
        <f t="shared" si="24"/>
        <v>119</v>
      </c>
      <c r="B136" s="5" t="str">
        <f t="shared" si="21"/>
        <v>CO 372088,</v>
      </c>
      <c r="C136" s="5" t="str">
        <f t="shared" si="22"/>
        <v>GCN: CT03771</v>
      </c>
      <c r="D136" s="5" t="str">
        <f t="shared" si="23"/>
        <v>25/06/2018.</v>
      </c>
      <c r="E136" s="5" t="s">
        <v>10</v>
      </c>
      <c r="F136" s="5" t="s">
        <v>482</v>
      </c>
      <c r="G136" s="5" t="s">
        <v>11</v>
      </c>
      <c r="H136" s="5">
        <v>108</v>
      </c>
      <c r="I136" s="5" t="s">
        <v>12</v>
      </c>
      <c r="J136" s="5" t="s">
        <v>483</v>
      </c>
      <c r="K136" s="6" t="s">
        <v>483</v>
      </c>
      <c r="L136" s="14"/>
      <c r="M136" s="15" t="s">
        <v>484</v>
      </c>
      <c r="N136" s="8">
        <f t="shared" si="11"/>
        <v>0</v>
      </c>
      <c r="O136" s="16"/>
    </row>
    <row r="137" spans="1:15" s="18" customFormat="1" ht="12.75" x14ac:dyDescent="0.2">
      <c r="A137" s="5">
        <f t="shared" si="24"/>
        <v>120</v>
      </c>
      <c r="B137" s="5" t="str">
        <f t="shared" si="21"/>
        <v>CO 372089,</v>
      </c>
      <c r="C137" s="5" t="str">
        <f t="shared" si="22"/>
        <v>GCN: CT03772</v>
      </c>
      <c r="D137" s="5" t="str">
        <f t="shared" si="23"/>
        <v>25/06/2018.</v>
      </c>
      <c r="E137" s="5" t="s">
        <v>10</v>
      </c>
      <c r="F137" s="5" t="s">
        <v>485</v>
      </c>
      <c r="G137" s="5" t="s">
        <v>11</v>
      </c>
      <c r="H137" s="5">
        <v>108</v>
      </c>
      <c r="I137" s="5" t="s">
        <v>12</v>
      </c>
      <c r="J137" s="5" t="s">
        <v>486</v>
      </c>
      <c r="K137" s="6" t="s">
        <v>486</v>
      </c>
      <c r="L137" s="14"/>
      <c r="M137" s="15" t="s">
        <v>487</v>
      </c>
      <c r="N137" s="8">
        <f t="shared" ref="N137:N200" si="25">H137-I137</f>
        <v>0</v>
      </c>
      <c r="O137" s="16"/>
    </row>
    <row r="138" spans="1:15" s="18" customFormat="1" ht="12.75" x14ac:dyDescent="0.2">
      <c r="A138" s="5">
        <f t="shared" si="24"/>
        <v>121</v>
      </c>
      <c r="B138" s="5" t="str">
        <f t="shared" si="21"/>
        <v>CO 372090,</v>
      </c>
      <c r="C138" s="5" t="str">
        <f t="shared" si="22"/>
        <v>GCN: CT03773</v>
      </c>
      <c r="D138" s="5" t="str">
        <f t="shared" si="23"/>
        <v>25/06/2018.</v>
      </c>
      <c r="E138" s="5" t="s">
        <v>10</v>
      </c>
      <c r="F138" s="5" t="s">
        <v>488</v>
      </c>
      <c r="G138" s="5" t="s">
        <v>11</v>
      </c>
      <c r="H138" s="5">
        <v>108</v>
      </c>
      <c r="I138" s="5" t="s">
        <v>12</v>
      </c>
      <c r="J138" s="5" t="s">
        <v>489</v>
      </c>
      <c r="K138" s="6" t="s">
        <v>489</v>
      </c>
      <c r="L138" s="14"/>
      <c r="M138" s="15" t="s">
        <v>490</v>
      </c>
      <c r="N138" s="8">
        <f t="shared" si="25"/>
        <v>0</v>
      </c>
      <c r="O138" s="16"/>
    </row>
    <row r="139" spans="1:15" s="18" customFormat="1" ht="12.75" x14ac:dyDescent="0.2">
      <c r="A139" s="5">
        <f t="shared" si="24"/>
        <v>122</v>
      </c>
      <c r="B139" s="5" t="str">
        <f t="shared" si="21"/>
        <v>CO 372091,</v>
      </c>
      <c r="C139" s="5" t="str">
        <f t="shared" si="22"/>
        <v>GCN: CT03774</v>
      </c>
      <c r="D139" s="5" t="str">
        <f t="shared" si="23"/>
        <v>25/06/2018.</v>
      </c>
      <c r="E139" s="5" t="s">
        <v>10</v>
      </c>
      <c r="F139" s="5" t="s">
        <v>491</v>
      </c>
      <c r="G139" s="5" t="s">
        <v>11</v>
      </c>
      <c r="H139" s="5">
        <v>108</v>
      </c>
      <c r="I139" s="5" t="s">
        <v>12</v>
      </c>
      <c r="J139" s="5" t="s">
        <v>492</v>
      </c>
      <c r="K139" s="6" t="s">
        <v>492</v>
      </c>
      <c r="L139" s="14"/>
      <c r="M139" s="15" t="s">
        <v>493</v>
      </c>
      <c r="N139" s="8">
        <f t="shared" si="25"/>
        <v>0</v>
      </c>
      <c r="O139" s="16"/>
    </row>
    <row r="140" spans="1:15" s="18" customFormat="1" ht="12.75" x14ac:dyDescent="0.2">
      <c r="A140" s="5">
        <f t="shared" si="24"/>
        <v>123</v>
      </c>
      <c r="B140" s="5" t="str">
        <f t="shared" si="21"/>
        <v>CO 372092,</v>
      </c>
      <c r="C140" s="5" t="str">
        <f t="shared" si="22"/>
        <v>GCN: CT03775</v>
      </c>
      <c r="D140" s="5" t="str">
        <f t="shared" si="23"/>
        <v>25/06/2018.</v>
      </c>
      <c r="E140" s="5" t="s">
        <v>10</v>
      </c>
      <c r="F140" s="5" t="s">
        <v>494</v>
      </c>
      <c r="G140" s="5" t="s">
        <v>11</v>
      </c>
      <c r="H140" s="5">
        <v>108</v>
      </c>
      <c r="I140" s="5" t="s">
        <v>12</v>
      </c>
      <c r="J140" s="5" t="s">
        <v>495</v>
      </c>
      <c r="K140" s="6" t="s">
        <v>495</v>
      </c>
      <c r="L140" s="14"/>
      <c r="M140" s="15" t="s">
        <v>496</v>
      </c>
      <c r="N140" s="8">
        <f t="shared" si="25"/>
        <v>0</v>
      </c>
      <c r="O140" s="16"/>
    </row>
    <row r="141" spans="1:15" s="18" customFormat="1" ht="12.75" x14ac:dyDescent="0.2">
      <c r="A141" s="5">
        <f t="shared" si="24"/>
        <v>124</v>
      </c>
      <c r="B141" s="5" t="str">
        <f t="shared" si="21"/>
        <v>CO 372093,</v>
      </c>
      <c r="C141" s="5" t="str">
        <f t="shared" si="22"/>
        <v>GCN: CT03776</v>
      </c>
      <c r="D141" s="5" t="str">
        <f t="shared" si="23"/>
        <v>25/06/2018.</v>
      </c>
      <c r="E141" s="5" t="s">
        <v>10</v>
      </c>
      <c r="F141" s="5" t="s">
        <v>497</v>
      </c>
      <c r="G141" s="5" t="s">
        <v>11</v>
      </c>
      <c r="H141" s="5">
        <v>108</v>
      </c>
      <c r="I141" s="5" t="s">
        <v>12</v>
      </c>
      <c r="J141" s="5" t="s">
        <v>498</v>
      </c>
      <c r="K141" s="6" t="s">
        <v>498</v>
      </c>
      <c r="L141" s="14"/>
      <c r="M141" s="15" t="s">
        <v>499</v>
      </c>
      <c r="N141" s="8">
        <f t="shared" si="25"/>
        <v>0</v>
      </c>
      <c r="O141" s="16"/>
    </row>
    <row r="142" spans="1:15" s="18" customFormat="1" ht="12.75" x14ac:dyDescent="0.2">
      <c r="A142" s="5">
        <f t="shared" si="24"/>
        <v>125</v>
      </c>
      <c r="B142" s="5" t="str">
        <f t="shared" si="21"/>
        <v>CO 372094,</v>
      </c>
      <c r="C142" s="5" t="str">
        <f t="shared" si="22"/>
        <v>GCN: CT03777</v>
      </c>
      <c r="D142" s="5" t="str">
        <f t="shared" si="23"/>
        <v>25/06/2018.</v>
      </c>
      <c r="E142" s="5" t="s">
        <v>10</v>
      </c>
      <c r="F142" s="5" t="s">
        <v>500</v>
      </c>
      <c r="G142" s="5" t="s">
        <v>11</v>
      </c>
      <c r="H142" s="5">
        <v>108</v>
      </c>
      <c r="I142" s="5" t="s">
        <v>12</v>
      </c>
      <c r="J142" s="5" t="s">
        <v>501</v>
      </c>
      <c r="K142" s="6" t="s">
        <v>501</v>
      </c>
      <c r="L142" s="14"/>
      <c r="M142" s="15" t="s">
        <v>502</v>
      </c>
      <c r="N142" s="8">
        <f t="shared" si="25"/>
        <v>0</v>
      </c>
      <c r="O142" s="16"/>
    </row>
    <row r="143" spans="1:15" s="18" customFormat="1" ht="12.75" x14ac:dyDescent="0.2">
      <c r="A143" s="5">
        <f t="shared" si="24"/>
        <v>126</v>
      </c>
      <c r="B143" s="5" t="str">
        <f t="shared" si="21"/>
        <v>CO 372095,</v>
      </c>
      <c r="C143" s="5" t="str">
        <f t="shared" si="22"/>
        <v>GCN: CT03778</v>
      </c>
      <c r="D143" s="5" t="str">
        <f t="shared" si="23"/>
        <v>25/06/2018.</v>
      </c>
      <c r="E143" s="5" t="s">
        <v>10</v>
      </c>
      <c r="F143" s="5" t="s">
        <v>503</v>
      </c>
      <c r="G143" s="5" t="s">
        <v>11</v>
      </c>
      <c r="H143" s="5">
        <v>157.1</v>
      </c>
      <c r="I143" s="5">
        <v>157.1</v>
      </c>
      <c r="J143" s="5" t="s">
        <v>504</v>
      </c>
      <c r="K143" s="6" t="s">
        <v>504</v>
      </c>
      <c r="L143" s="14"/>
      <c r="M143" s="15" t="s">
        <v>505</v>
      </c>
      <c r="N143" s="8">
        <f>H143-I143</f>
        <v>0</v>
      </c>
      <c r="O143" s="16"/>
    </row>
    <row r="144" spans="1:15" s="18" customFormat="1" ht="12.75" x14ac:dyDescent="0.2">
      <c r="A144" s="5">
        <f t="shared" si="24"/>
        <v>127</v>
      </c>
      <c r="B144" s="5" t="str">
        <f t="shared" si="21"/>
        <v>CO 372096,</v>
      </c>
      <c r="C144" s="5" t="str">
        <f t="shared" si="22"/>
        <v>GCN: CT03779</v>
      </c>
      <c r="D144" s="5" t="str">
        <f t="shared" si="23"/>
        <v>25/06/2018.</v>
      </c>
      <c r="E144" s="5" t="s">
        <v>10</v>
      </c>
      <c r="F144" s="5" t="s">
        <v>506</v>
      </c>
      <c r="G144" s="5" t="s">
        <v>11</v>
      </c>
      <c r="H144" s="5">
        <v>107.7</v>
      </c>
      <c r="I144" s="5">
        <v>107.7</v>
      </c>
      <c r="J144" s="5" t="s">
        <v>507</v>
      </c>
      <c r="K144" s="6" t="s">
        <v>507</v>
      </c>
      <c r="L144" s="14"/>
      <c r="M144" s="15" t="s">
        <v>508</v>
      </c>
      <c r="N144" s="8">
        <f t="shared" si="25"/>
        <v>0</v>
      </c>
      <c r="O144" s="16"/>
    </row>
    <row r="145" spans="1:15" s="18" customFormat="1" ht="12.75" x14ac:dyDescent="0.2">
      <c r="A145" s="5">
        <f t="shared" si="24"/>
        <v>128</v>
      </c>
      <c r="B145" s="5" t="str">
        <f t="shared" si="21"/>
        <v>CO 372097,</v>
      </c>
      <c r="C145" s="5" t="str">
        <f t="shared" si="22"/>
        <v>GCN: CT03780</v>
      </c>
      <c r="D145" s="5" t="str">
        <f t="shared" si="23"/>
        <v>25/06/2018.</v>
      </c>
      <c r="E145" s="5" t="s">
        <v>10</v>
      </c>
      <c r="F145" s="5" t="s">
        <v>509</v>
      </c>
      <c r="G145" s="5" t="s">
        <v>11</v>
      </c>
      <c r="H145" s="5">
        <v>107.7</v>
      </c>
      <c r="I145" s="5">
        <v>107.7</v>
      </c>
      <c r="J145" s="5" t="s">
        <v>510</v>
      </c>
      <c r="K145" s="6" t="s">
        <v>510</v>
      </c>
      <c r="L145" s="14"/>
      <c r="M145" s="15" t="s">
        <v>511</v>
      </c>
      <c r="N145" s="8">
        <f t="shared" si="25"/>
        <v>0</v>
      </c>
      <c r="O145" s="16"/>
    </row>
    <row r="146" spans="1:15" s="18" customFormat="1" ht="12.75" x14ac:dyDescent="0.2">
      <c r="A146" s="5">
        <f t="shared" si="24"/>
        <v>129</v>
      </c>
      <c r="B146" s="5" t="str">
        <f t="shared" si="21"/>
        <v>CO 372098,</v>
      </c>
      <c r="C146" s="5" t="str">
        <f t="shared" si="22"/>
        <v>GCN: CT03781</v>
      </c>
      <c r="D146" s="5" t="str">
        <f t="shared" si="23"/>
        <v>25/06/2018.</v>
      </c>
      <c r="E146" s="5" t="s">
        <v>10</v>
      </c>
      <c r="F146" s="5" t="s">
        <v>512</v>
      </c>
      <c r="G146" s="5" t="s">
        <v>11</v>
      </c>
      <c r="H146" s="5">
        <v>107.7</v>
      </c>
      <c r="I146" s="5">
        <v>107.7</v>
      </c>
      <c r="J146" s="5" t="s">
        <v>513</v>
      </c>
      <c r="K146" s="6" t="s">
        <v>513</v>
      </c>
      <c r="L146" s="14"/>
      <c r="M146" s="15" t="s">
        <v>514</v>
      </c>
      <c r="N146" s="8">
        <f>H146-I146</f>
        <v>0</v>
      </c>
      <c r="O146" s="16"/>
    </row>
    <row r="147" spans="1:15" s="18" customFormat="1" ht="12.75" x14ac:dyDescent="0.2">
      <c r="A147" s="5">
        <f t="shared" si="24"/>
        <v>130</v>
      </c>
      <c r="B147" s="5" t="str">
        <f t="shared" si="21"/>
        <v>CO 372099,</v>
      </c>
      <c r="C147" s="5" t="str">
        <f t="shared" si="22"/>
        <v>GCN: CT03782</v>
      </c>
      <c r="D147" s="5" t="str">
        <f t="shared" si="23"/>
        <v>25/06/2018.</v>
      </c>
      <c r="E147" s="5" t="s">
        <v>10</v>
      </c>
      <c r="F147" s="5" t="s">
        <v>515</v>
      </c>
      <c r="G147" s="5" t="s">
        <v>11</v>
      </c>
      <c r="H147" s="5">
        <v>157.1</v>
      </c>
      <c r="I147" s="5">
        <v>157.1</v>
      </c>
      <c r="J147" s="5" t="s">
        <v>516</v>
      </c>
      <c r="K147" s="6" t="s">
        <v>516</v>
      </c>
      <c r="L147" s="14"/>
      <c r="M147" s="15" t="s">
        <v>517</v>
      </c>
      <c r="N147" s="8">
        <f t="shared" si="25"/>
        <v>0</v>
      </c>
      <c r="O147" s="16"/>
    </row>
    <row r="148" spans="1:15" s="18" customFormat="1" ht="12.75" x14ac:dyDescent="0.2">
      <c r="A148" s="5">
        <f t="shared" si="24"/>
        <v>131</v>
      </c>
      <c r="B148" s="5" t="str">
        <f t="shared" si="21"/>
        <v>CO 372100,</v>
      </c>
      <c r="C148" s="5" t="str">
        <f t="shared" si="22"/>
        <v>GCN: CT03783</v>
      </c>
      <c r="D148" s="5" t="str">
        <f t="shared" si="23"/>
        <v>25/06/2018.</v>
      </c>
      <c r="E148" s="5" t="s">
        <v>10</v>
      </c>
      <c r="F148" s="5" t="s">
        <v>518</v>
      </c>
      <c r="G148" s="5" t="s">
        <v>11</v>
      </c>
      <c r="H148" s="5">
        <v>108</v>
      </c>
      <c r="I148" s="5" t="s">
        <v>12</v>
      </c>
      <c r="J148" s="5" t="s">
        <v>519</v>
      </c>
      <c r="K148" s="6" t="s">
        <v>519</v>
      </c>
      <c r="L148" s="14"/>
      <c r="M148" s="15" t="s">
        <v>520</v>
      </c>
      <c r="N148" s="8">
        <f t="shared" si="25"/>
        <v>0</v>
      </c>
      <c r="O148" s="16"/>
    </row>
    <row r="149" spans="1:15" s="18" customFormat="1" ht="12.75" x14ac:dyDescent="0.2">
      <c r="A149" s="5">
        <f t="shared" si="24"/>
        <v>132</v>
      </c>
      <c r="B149" s="5" t="str">
        <f t="shared" si="21"/>
        <v>CO 372101,</v>
      </c>
      <c r="C149" s="5" t="str">
        <f t="shared" si="22"/>
        <v>GCN: CT03784</v>
      </c>
      <c r="D149" s="5" t="str">
        <f t="shared" si="23"/>
        <v>25/06/2018.</v>
      </c>
      <c r="E149" s="5" t="s">
        <v>10</v>
      </c>
      <c r="F149" s="5" t="s">
        <v>521</v>
      </c>
      <c r="G149" s="5" t="s">
        <v>11</v>
      </c>
      <c r="H149" s="5">
        <v>108</v>
      </c>
      <c r="I149" s="5" t="s">
        <v>12</v>
      </c>
      <c r="J149" s="5" t="s">
        <v>522</v>
      </c>
      <c r="K149" s="6" t="s">
        <v>522</v>
      </c>
      <c r="L149" s="14"/>
      <c r="M149" s="15" t="s">
        <v>523</v>
      </c>
      <c r="N149" s="8">
        <f t="shared" si="25"/>
        <v>0</v>
      </c>
      <c r="O149" s="16"/>
    </row>
    <row r="150" spans="1:15" s="18" customFormat="1" ht="12.75" x14ac:dyDescent="0.2">
      <c r="A150" s="5">
        <f t="shared" si="24"/>
        <v>133</v>
      </c>
      <c r="B150" s="5" t="str">
        <f t="shared" si="21"/>
        <v>CO 372102,</v>
      </c>
      <c r="C150" s="5" t="str">
        <f t="shared" si="22"/>
        <v>GCN: CT03785</v>
      </c>
      <c r="D150" s="5" t="str">
        <f t="shared" si="23"/>
        <v>25/06/2018.</v>
      </c>
      <c r="E150" s="5" t="s">
        <v>10</v>
      </c>
      <c r="F150" s="5" t="s">
        <v>524</v>
      </c>
      <c r="G150" s="5" t="s">
        <v>11</v>
      </c>
      <c r="H150" s="5">
        <v>108</v>
      </c>
      <c r="I150" s="5" t="s">
        <v>12</v>
      </c>
      <c r="J150" s="5" t="s">
        <v>525</v>
      </c>
      <c r="K150" s="6" t="s">
        <v>525</v>
      </c>
      <c r="L150" s="14"/>
      <c r="M150" s="15" t="s">
        <v>526</v>
      </c>
      <c r="N150" s="8">
        <f t="shared" si="25"/>
        <v>0</v>
      </c>
      <c r="O150" s="16"/>
    </row>
    <row r="151" spans="1:15" s="18" customFormat="1" ht="12.75" x14ac:dyDescent="0.2">
      <c r="A151" s="5">
        <f t="shared" si="24"/>
        <v>134</v>
      </c>
      <c r="B151" s="5" t="str">
        <f t="shared" si="21"/>
        <v>CO 372103,</v>
      </c>
      <c r="C151" s="5" t="str">
        <f t="shared" si="22"/>
        <v>GCN: CT03786</v>
      </c>
      <c r="D151" s="5" t="str">
        <f t="shared" si="23"/>
        <v>25/06/2018.</v>
      </c>
      <c r="E151" s="5" t="s">
        <v>10</v>
      </c>
      <c r="F151" s="5" t="s">
        <v>527</v>
      </c>
      <c r="G151" s="5" t="s">
        <v>11</v>
      </c>
      <c r="H151" s="5">
        <v>108</v>
      </c>
      <c r="I151" s="5" t="s">
        <v>12</v>
      </c>
      <c r="J151" s="5" t="s">
        <v>528</v>
      </c>
      <c r="K151" s="6" t="s">
        <v>528</v>
      </c>
      <c r="L151" s="14"/>
      <c r="M151" s="15" t="s">
        <v>529</v>
      </c>
      <c r="N151" s="8">
        <f t="shared" si="25"/>
        <v>0</v>
      </c>
      <c r="O151" s="16"/>
    </row>
    <row r="152" spans="1:15" s="18" customFormat="1" ht="12.75" x14ac:dyDescent="0.2">
      <c r="A152" s="5">
        <f t="shared" si="24"/>
        <v>135</v>
      </c>
      <c r="B152" s="5" t="str">
        <f t="shared" si="21"/>
        <v>CO 372104,</v>
      </c>
      <c r="C152" s="5" t="str">
        <f t="shared" si="22"/>
        <v>GCN: CT03787</v>
      </c>
      <c r="D152" s="5" t="str">
        <f t="shared" si="23"/>
        <v>25/06/2018.</v>
      </c>
      <c r="E152" s="5" t="s">
        <v>10</v>
      </c>
      <c r="F152" s="5" t="s">
        <v>530</v>
      </c>
      <c r="G152" s="5" t="s">
        <v>11</v>
      </c>
      <c r="H152" s="5">
        <v>108</v>
      </c>
      <c r="I152" s="5" t="s">
        <v>12</v>
      </c>
      <c r="J152" s="5" t="s">
        <v>531</v>
      </c>
      <c r="K152" s="6" t="s">
        <v>531</v>
      </c>
      <c r="L152" s="14"/>
      <c r="M152" s="15" t="s">
        <v>532</v>
      </c>
      <c r="N152" s="8">
        <f t="shared" si="25"/>
        <v>0</v>
      </c>
      <c r="O152" s="16"/>
    </row>
    <row r="153" spans="1:15" s="18" customFormat="1" ht="12.75" x14ac:dyDescent="0.2">
      <c r="A153" s="5">
        <f t="shared" si="24"/>
        <v>136</v>
      </c>
      <c r="B153" s="5" t="str">
        <f t="shared" si="21"/>
        <v>CO 372105,</v>
      </c>
      <c r="C153" s="5" t="str">
        <f t="shared" si="22"/>
        <v>GCN: CT03788</v>
      </c>
      <c r="D153" s="5" t="str">
        <f t="shared" si="23"/>
        <v>25/06/2018.</v>
      </c>
      <c r="E153" s="5" t="s">
        <v>10</v>
      </c>
      <c r="F153" s="5" t="s">
        <v>533</v>
      </c>
      <c r="G153" s="5" t="s">
        <v>11</v>
      </c>
      <c r="H153" s="5">
        <v>108</v>
      </c>
      <c r="I153" s="5" t="s">
        <v>12</v>
      </c>
      <c r="J153" s="5" t="s">
        <v>534</v>
      </c>
      <c r="K153" s="6" t="s">
        <v>534</v>
      </c>
      <c r="L153" s="14"/>
      <c r="M153" s="15" t="s">
        <v>535</v>
      </c>
      <c r="N153" s="8">
        <f t="shared" si="25"/>
        <v>0</v>
      </c>
      <c r="O153" s="16"/>
    </row>
    <row r="154" spans="1:15" s="18" customFormat="1" ht="12.75" x14ac:dyDescent="0.2">
      <c r="A154" s="5">
        <f t="shared" si="24"/>
        <v>137</v>
      </c>
      <c r="B154" s="5" t="str">
        <f t="shared" si="21"/>
        <v>CO 372106,</v>
      </c>
      <c r="C154" s="5" t="str">
        <f t="shared" si="22"/>
        <v>GCN: CT03789</v>
      </c>
      <c r="D154" s="5" t="str">
        <f t="shared" si="23"/>
        <v>25/06/2018.</v>
      </c>
      <c r="E154" s="5" t="s">
        <v>10</v>
      </c>
      <c r="F154" s="5" t="s">
        <v>536</v>
      </c>
      <c r="G154" s="5" t="s">
        <v>11</v>
      </c>
      <c r="H154" s="5">
        <v>108</v>
      </c>
      <c r="I154" s="5" t="s">
        <v>12</v>
      </c>
      <c r="J154" s="5" t="s">
        <v>537</v>
      </c>
      <c r="K154" s="6" t="s">
        <v>537</v>
      </c>
      <c r="L154" s="14"/>
      <c r="M154" s="15" t="s">
        <v>538</v>
      </c>
      <c r="N154" s="8">
        <f t="shared" si="25"/>
        <v>0</v>
      </c>
      <c r="O154" s="16"/>
    </row>
    <row r="155" spans="1:15" s="18" customFormat="1" ht="12.75" x14ac:dyDescent="0.2">
      <c r="A155" s="5">
        <f>A154+1</f>
        <v>138</v>
      </c>
      <c r="B155" s="5" t="str">
        <f t="shared" si="21"/>
        <v>CO 372108,</v>
      </c>
      <c r="C155" s="5" t="str">
        <f t="shared" si="22"/>
        <v>GCN: CT03791</v>
      </c>
      <c r="D155" s="5" t="str">
        <f t="shared" si="23"/>
        <v>25/06/2018.</v>
      </c>
      <c r="E155" s="5" t="s">
        <v>10</v>
      </c>
      <c r="F155" s="5" t="s">
        <v>542</v>
      </c>
      <c r="G155" s="5" t="s">
        <v>11</v>
      </c>
      <c r="H155" s="5">
        <v>108</v>
      </c>
      <c r="I155" s="5" t="s">
        <v>12</v>
      </c>
      <c r="J155" s="5" t="s">
        <v>543</v>
      </c>
      <c r="K155" s="6" t="s">
        <v>543</v>
      </c>
      <c r="L155" s="14"/>
      <c r="M155" s="15" t="s">
        <v>544</v>
      </c>
      <c r="N155" s="8">
        <f t="shared" si="25"/>
        <v>0</v>
      </c>
      <c r="O155" s="16"/>
    </row>
    <row r="156" spans="1:15" s="18" customFormat="1" ht="12.75" x14ac:dyDescent="0.2">
      <c r="A156" s="5">
        <f t="shared" si="24"/>
        <v>139</v>
      </c>
      <c r="B156" s="5" t="str">
        <f t="shared" si="21"/>
        <v>CO 372109,</v>
      </c>
      <c r="C156" s="5" t="str">
        <f t="shared" si="22"/>
        <v>GCN: CT03792</v>
      </c>
      <c r="D156" s="5" t="str">
        <f t="shared" si="23"/>
        <v>25/06/2018.</v>
      </c>
      <c r="E156" s="5" t="s">
        <v>10</v>
      </c>
      <c r="F156" s="5" t="s">
        <v>545</v>
      </c>
      <c r="G156" s="5" t="s">
        <v>11</v>
      </c>
      <c r="H156" s="5">
        <v>135</v>
      </c>
      <c r="I156" s="5" t="s">
        <v>374</v>
      </c>
      <c r="J156" s="5" t="s">
        <v>546</v>
      </c>
      <c r="K156" s="6" t="s">
        <v>546</v>
      </c>
      <c r="L156" s="14"/>
      <c r="M156" s="15" t="s">
        <v>547</v>
      </c>
      <c r="N156" s="8">
        <f t="shared" si="25"/>
        <v>0</v>
      </c>
      <c r="O156" s="16"/>
    </row>
    <row r="157" spans="1:15" s="18" customFormat="1" ht="12.75" x14ac:dyDescent="0.2">
      <c r="A157" s="5">
        <f t="shared" si="24"/>
        <v>140</v>
      </c>
      <c r="B157" s="5" t="str">
        <f t="shared" si="21"/>
        <v>CO 372110,</v>
      </c>
      <c r="C157" s="5" t="str">
        <f t="shared" si="22"/>
        <v>GCN: CT03793</v>
      </c>
      <c r="D157" s="5" t="str">
        <f t="shared" si="23"/>
        <v>25/06/2018.</v>
      </c>
      <c r="E157" s="5" t="s">
        <v>10</v>
      </c>
      <c r="F157" s="5" t="s">
        <v>548</v>
      </c>
      <c r="G157" s="5" t="s">
        <v>11</v>
      </c>
      <c r="H157" s="5">
        <v>135</v>
      </c>
      <c r="I157" s="5" t="s">
        <v>374</v>
      </c>
      <c r="J157" s="5" t="s">
        <v>549</v>
      </c>
      <c r="K157" s="6" t="s">
        <v>549</v>
      </c>
      <c r="L157" s="14"/>
      <c r="M157" s="15" t="s">
        <v>550</v>
      </c>
      <c r="N157" s="8">
        <f t="shared" si="25"/>
        <v>0</v>
      </c>
      <c r="O157" s="16"/>
    </row>
    <row r="158" spans="1:15" s="18" customFormat="1" ht="12.75" x14ac:dyDescent="0.2">
      <c r="A158" s="5">
        <f t="shared" si="24"/>
        <v>141</v>
      </c>
      <c r="B158" s="5" t="str">
        <f t="shared" si="21"/>
        <v>CO 372111,</v>
      </c>
      <c r="C158" s="5" t="str">
        <f t="shared" si="22"/>
        <v>GCN: CT03794</v>
      </c>
      <c r="D158" s="5" t="str">
        <f t="shared" si="23"/>
        <v>25/06/2018.</v>
      </c>
      <c r="E158" s="5" t="s">
        <v>10</v>
      </c>
      <c r="F158" s="5" t="s">
        <v>551</v>
      </c>
      <c r="G158" s="5" t="s">
        <v>11</v>
      </c>
      <c r="H158" s="5">
        <v>198</v>
      </c>
      <c r="I158" s="5" t="s">
        <v>400</v>
      </c>
      <c r="J158" s="5" t="s">
        <v>552</v>
      </c>
      <c r="K158" s="6" t="s">
        <v>552</v>
      </c>
      <c r="L158" s="14"/>
      <c r="M158" s="15" t="s">
        <v>553</v>
      </c>
      <c r="N158" s="8">
        <f t="shared" si="25"/>
        <v>0</v>
      </c>
      <c r="O158" s="16"/>
    </row>
    <row r="159" spans="1:15" x14ac:dyDescent="0.25">
      <c r="A159" s="122" t="s">
        <v>555</v>
      </c>
      <c r="B159" s="122"/>
      <c r="C159" s="122"/>
      <c r="D159" s="122"/>
      <c r="E159" s="122"/>
      <c r="F159" s="122"/>
      <c r="G159" s="122"/>
      <c r="H159" s="20">
        <f>SUM(H132:H158)</f>
        <v>3274.3</v>
      </c>
      <c r="I159" s="11" t="e">
        <f>#REF!</f>
        <v>#REF!</v>
      </c>
      <c r="J159" s="12"/>
      <c r="K159" s="12"/>
      <c r="L159" s="12"/>
      <c r="M159" s="1"/>
      <c r="N159" s="8" t="e">
        <f t="shared" si="25"/>
        <v>#REF!</v>
      </c>
    </row>
    <row r="160" spans="1:15" ht="15.75" x14ac:dyDescent="0.25">
      <c r="A160" s="132" t="s">
        <v>557</v>
      </c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4"/>
      <c r="M160" s="1"/>
      <c r="N160" s="8">
        <f t="shared" si="25"/>
        <v>0</v>
      </c>
    </row>
    <row r="161" spans="1:15" s="17" customFormat="1" ht="12.75" x14ac:dyDescent="0.2">
      <c r="A161" s="5">
        <f>A158+1</f>
        <v>142</v>
      </c>
      <c r="B161" s="5" t="str">
        <f t="shared" ref="B161:B176" si="26">MID(M161,79,10)</f>
        <v>CO 372403,</v>
      </c>
      <c r="C161" s="5" t="str">
        <f t="shared" ref="C161:C176" si="27">MID(M161,104,12)</f>
        <v>GCN: CT04085</v>
      </c>
      <c r="D161" s="5" t="str">
        <f t="shared" ref="D161:D176" si="28">MID(M161,146,11)</f>
        <v>25/06/2018.</v>
      </c>
      <c r="E161" s="5" t="s">
        <v>556</v>
      </c>
      <c r="F161" s="5" t="s">
        <v>608</v>
      </c>
      <c r="G161" s="5" t="s">
        <v>11</v>
      </c>
      <c r="H161" s="5">
        <v>173.2</v>
      </c>
      <c r="I161" s="5">
        <v>173.2</v>
      </c>
      <c r="J161" s="5" t="s">
        <v>609</v>
      </c>
      <c r="K161" s="5" t="s">
        <v>609</v>
      </c>
      <c r="L161" s="5"/>
      <c r="M161" s="15" t="s">
        <v>610</v>
      </c>
      <c r="N161" s="8">
        <f t="shared" ref="N161:N176" si="29">H161-I161</f>
        <v>0</v>
      </c>
      <c r="O161" s="16"/>
    </row>
    <row r="162" spans="1:15" s="17" customFormat="1" ht="12.75" x14ac:dyDescent="0.2">
      <c r="A162" s="5">
        <f t="shared" ref="A162:A192" si="30">A161+1</f>
        <v>143</v>
      </c>
      <c r="B162" s="5" t="str">
        <f t="shared" si="26"/>
        <v>CO 372404,</v>
      </c>
      <c r="C162" s="5" t="str">
        <f t="shared" si="27"/>
        <v>GCN: CT04086</v>
      </c>
      <c r="D162" s="5" t="str">
        <f t="shared" si="28"/>
        <v>25/06/2018.</v>
      </c>
      <c r="E162" s="5" t="s">
        <v>556</v>
      </c>
      <c r="F162" s="5" t="s">
        <v>611</v>
      </c>
      <c r="G162" s="5" t="s">
        <v>11</v>
      </c>
      <c r="H162" s="5">
        <v>118.4</v>
      </c>
      <c r="I162" s="5">
        <v>118.4</v>
      </c>
      <c r="J162" s="5" t="s">
        <v>612</v>
      </c>
      <c r="K162" s="5" t="s">
        <v>612</v>
      </c>
      <c r="L162" s="5"/>
      <c r="M162" s="15" t="s">
        <v>613</v>
      </c>
      <c r="N162" s="8">
        <f t="shared" si="29"/>
        <v>0</v>
      </c>
      <c r="O162" s="16"/>
    </row>
    <row r="163" spans="1:15" s="17" customFormat="1" ht="12.75" x14ac:dyDescent="0.2">
      <c r="A163" s="5">
        <f t="shared" si="30"/>
        <v>144</v>
      </c>
      <c r="B163" s="5" t="str">
        <f t="shared" si="26"/>
        <v>CO 372405,</v>
      </c>
      <c r="C163" s="5" t="str">
        <f t="shared" si="27"/>
        <v>GCN: CT04087</v>
      </c>
      <c r="D163" s="5" t="str">
        <f t="shared" si="28"/>
        <v>25/06/2018.</v>
      </c>
      <c r="E163" s="5" t="s">
        <v>556</v>
      </c>
      <c r="F163" s="5" t="s">
        <v>614</v>
      </c>
      <c r="G163" s="5" t="s">
        <v>11</v>
      </c>
      <c r="H163" s="5">
        <v>118.4</v>
      </c>
      <c r="I163" s="5">
        <v>118.4</v>
      </c>
      <c r="J163" s="5" t="s">
        <v>615</v>
      </c>
      <c r="K163" s="5" t="s">
        <v>615</v>
      </c>
      <c r="L163" s="5"/>
      <c r="M163" s="15" t="s">
        <v>616</v>
      </c>
      <c r="N163" s="8">
        <f t="shared" si="29"/>
        <v>0</v>
      </c>
      <c r="O163" s="16"/>
    </row>
    <row r="164" spans="1:15" s="17" customFormat="1" ht="12.75" x14ac:dyDescent="0.2">
      <c r="A164" s="5">
        <f t="shared" si="30"/>
        <v>145</v>
      </c>
      <c r="B164" s="5" t="str">
        <f t="shared" si="26"/>
        <v>CO 372406,</v>
      </c>
      <c r="C164" s="5" t="str">
        <f t="shared" si="27"/>
        <v>GCN: CT04088</v>
      </c>
      <c r="D164" s="5" t="str">
        <f t="shared" si="28"/>
        <v>25/06/2018.</v>
      </c>
      <c r="E164" s="5" t="s">
        <v>556</v>
      </c>
      <c r="F164" s="5" t="s">
        <v>617</v>
      </c>
      <c r="G164" s="5" t="s">
        <v>11</v>
      </c>
      <c r="H164" s="5">
        <v>108</v>
      </c>
      <c r="I164" s="5" t="s">
        <v>12</v>
      </c>
      <c r="J164" s="5" t="s">
        <v>618</v>
      </c>
      <c r="K164" s="45" t="s">
        <v>618</v>
      </c>
      <c r="L164" s="23"/>
      <c r="M164" s="15" t="s">
        <v>619</v>
      </c>
      <c r="N164" s="8">
        <f t="shared" si="29"/>
        <v>0</v>
      </c>
      <c r="O164" s="16"/>
    </row>
    <row r="165" spans="1:15" s="17" customFormat="1" ht="12.75" x14ac:dyDescent="0.2">
      <c r="A165" s="5">
        <f t="shared" si="30"/>
        <v>146</v>
      </c>
      <c r="B165" s="5" t="str">
        <f t="shared" si="26"/>
        <v>CO 372407,</v>
      </c>
      <c r="C165" s="5" t="str">
        <f t="shared" si="27"/>
        <v>GCN: CT04089</v>
      </c>
      <c r="D165" s="5" t="str">
        <f t="shared" si="28"/>
        <v>25/06/2018.</v>
      </c>
      <c r="E165" s="5" t="s">
        <v>556</v>
      </c>
      <c r="F165" s="5" t="s">
        <v>620</v>
      </c>
      <c r="G165" s="5" t="s">
        <v>11</v>
      </c>
      <c r="H165" s="5">
        <v>108</v>
      </c>
      <c r="I165" s="5" t="s">
        <v>12</v>
      </c>
      <c r="J165" s="5" t="s">
        <v>621</v>
      </c>
      <c r="K165" s="45" t="s">
        <v>621</v>
      </c>
      <c r="L165" s="23"/>
      <c r="M165" s="15" t="s">
        <v>622</v>
      </c>
      <c r="N165" s="8">
        <f t="shared" si="29"/>
        <v>0</v>
      </c>
      <c r="O165" s="16"/>
    </row>
    <row r="166" spans="1:15" s="17" customFormat="1" ht="12.75" x14ac:dyDescent="0.2">
      <c r="A166" s="5">
        <f t="shared" si="30"/>
        <v>147</v>
      </c>
      <c r="B166" s="5" t="str">
        <f t="shared" si="26"/>
        <v>CO 372408,</v>
      </c>
      <c r="C166" s="5" t="str">
        <f t="shared" si="27"/>
        <v>GCN: CT04090</v>
      </c>
      <c r="D166" s="5" t="str">
        <f t="shared" si="28"/>
        <v>25/06/2018.</v>
      </c>
      <c r="E166" s="5" t="s">
        <v>556</v>
      </c>
      <c r="F166" s="5" t="s">
        <v>623</v>
      </c>
      <c r="G166" s="5" t="s">
        <v>11</v>
      </c>
      <c r="H166" s="5">
        <v>108</v>
      </c>
      <c r="I166" s="5" t="s">
        <v>12</v>
      </c>
      <c r="J166" s="5" t="s">
        <v>624</v>
      </c>
      <c r="K166" s="45" t="s">
        <v>624</v>
      </c>
      <c r="L166" s="23"/>
      <c r="M166" s="15" t="s">
        <v>625</v>
      </c>
      <c r="N166" s="8">
        <f t="shared" si="29"/>
        <v>0</v>
      </c>
      <c r="O166" s="16"/>
    </row>
    <row r="167" spans="1:15" s="17" customFormat="1" ht="12.75" x14ac:dyDescent="0.2">
      <c r="A167" s="5">
        <f t="shared" si="30"/>
        <v>148</v>
      </c>
      <c r="B167" s="5" t="str">
        <f t="shared" si="26"/>
        <v>CO 372409,</v>
      </c>
      <c r="C167" s="5" t="str">
        <f t="shared" si="27"/>
        <v>GCN: CT04091</v>
      </c>
      <c r="D167" s="5" t="str">
        <f t="shared" si="28"/>
        <v>25/06/2018.</v>
      </c>
      <c r="E167" s="5" t="s">
        <v>556</v>
      </c>
      <c r="F167" s="5" t="s">
        <v>626</v>
      </c>
      <c r="G167" s="5" t="s">
        <v>11</v>
      </c>
      <c r="H167" s="5">
        <v>108</v>
      </c>
      <c r="I167" s="5" t="s">
        <v>12</v>
      </c>
      <c r="J167" s="5" t="s">
        <v>627</v>
      </c>
      <c r="K167" s="45" t="s">
        <v>627</v>
      </c>
      <c r="L167" s="23"/>
      <c r="M167" s="15" t="s">
        <v>628</v>
      </c>
      <c r="N167" s="8">
        <f t="shared" si="29"/>
        <v>0</v>
      </c>
      <c r="O167" s="16"/>
    </row>
    <row r="168" spans="1:15" s="17" customFormat="1" ht="12.75" x14ac:dyDescent="0.2">
      <c r="A168" s="5">
        <f t="shared" si="30"/>
        <v>149</v>
      </c>
      <c r="B168" s="5" t="str">
        <f t="shared" si="26"/>
        <v>CO 372410,</v>
      </c>
      <c r="C168" s="5" t="str">
        <f t="shared" si="27"/>
        <v>GCN: CT04092</v>
      </c>
      <c r="D168" s="5" t="str">
        <f t="shared" si="28"/>
        <v>25/06/2018.</v>
      </c>
      <c r="E168" s="5" t="s">
        <v>556</v>
      </c>
      <c r="F168" s="5" t="s">
        <v>629</v>
      </c>
      <c r="G168" s="5" t="s">
        <v>11</v>
      </c>
      <c r="H168" s="5">
        <v>108</v>
      </c>
      <c r="I168" s="5" t="s">
        <v>12</v>
      </c>
      <c r="J168" s="5" t="s">
        <v>630</v>
      </c>
      <c r="K168" s="45" t="s">
        <v>630</v>
      </c>
      <c r="L168" s="23"/>
      <c r="M168" s="15" t="s">
        <v>631</v>
      </c>
      <c r="N168" s="8">
        <f t="shared" si="29"/>
        <v>0</v>
      </c>
      <c r="O168" s="16"/>
    </row>
    <row r="169" spans="1:15" s="17" customFormat="1" ht="12.75" x14ac:dyDescent="0.2">
      <c r="A169" s="5">
        <f t="shared" si="30"/>
        <v>150</v>
      </c>
      <c r="B169" s="5" t="str">
        <f t="shared" si="26"/>
        <v>CO 372411,</v>
      </c>
      <c r="C169" s="5" t="str">
        <f t="shared" si="27"/>
        <v>GCN: CT04093</v>
      </c>
      <c r="D169" s="5" t="str">
        <f t="shared" si="28"/>
        <v>25/06/2018.</v>
      </c>
      <c r="E169" s="5" t="s">
        <v>556</v>
      </c>
      <c r="F169" s="5" t="s">
        <v>632</v>
      </c>
      <c r="G169" s="5" t="s">
        <v>11</v>
      </c>
      <c r="H169" s="5">
        <v>108</v>
      </c>
      <c r="I169" s="5" t="s">
        <v>12</v>
      </c>
      <c r="J169" s="5" t="s">
        <v>633</v>
      </c>
      <c r="K169" s="45" t="s">
        <v>633</v>
      </c>
      <c r="L169" s="23"/>
      <c r="M169" s="15" t="s">
        <v>634</v>
      </c>
      <c r="N169" s="8">
        <f t="shared" si="29"/>
        <v>0</v>
      </c>
      <c r="O169" s="16"/>
    </row>
    <row r="170" spans="1:15" s="17" customFormat="1" ht="12.75" x14ac:dyDescent="0.2">
      <c r="A170" s="5">
        <f t="shared" si="30"/>
        <v>151</v>
      </c>
      <c r="B170" s="5" t="str">
        <f t="shared" si="26"/>
        <v>CO 372412,</v>
      </c>
      <c r="C170" s="5" t="str">
        <f t="shared" si="27"/>
        <v>GCN: CT04094</v>
      </c>
      <c r="D170" s="5" t="str">
        <f t="shared" si="28"/>
        <v>25/06/2018.</v>
      </c>
      <c r="E170" s="5" t="s">
        <v>556</v>
      </c>
      <c r="F170" s="5" t="s">
        <v>635</v>
      </c>
      <c r="G170" s="5" t="s">
        <v>11</v>
      </c>
      <c r="H170" s="5">
        <v>108</v>
      </c>
      <c r="I170" s="5" t="s">
        <v>12</v>
      </c>
      <c r="J170" s="5" t="s">
        <v>636</v>
      </c>
      <c r="K170" s="45" t="s">
        <v>636</v>
      </c>
      <c r="L170" s="23"/>
      <c r="M170" s="15" t="s">
        <v>637</v>
      </c>
      <c r="N170" s="8">
        <f t="shared" si="29"/>
        <v>0</v>
      </c>
      <c r="O170" s="16"/>
    </row>
    <row r="171" spans="1:15" s="17" customFormat="1" ht="12.75" x14ac:dyDescent="0.2">
      <c r="A171" s="5">
        <f t="shared" si="30"/>
        <v>152</v>
      </c>
      <c r="B171" s="5" t="str">
        <f t="shared" si="26"/>
        <v>CO 372413,</v>
      </c>
      <c r="C171" s="5" t="str">
        <f t="shared" si="27"/>
        <v>GCN: CT04095</v>
      </c>
      <c r="D171" s="5" t="str">
        <f t="shared" si="28"/>
        <v>25/06/2018.</v>
      </c>
      <c r="E171" s="5" t="s">
        <v>556</v>
      </c>
      <c r="F171" s="5" t="s">
        <v>638</v>
      </c>
      <c r="G171" s="5" t="s">
        <v>11</v>
      </c>
      <c r="H171" s="5">
        <v>108</v>
      </c>
      <c r="I171" s="5" t="s">
        <v>12</v>
      </c>
      <c r="J171" s="5" t="s">
        <v>639</v>
      </c>
      <c r="K171" s="45" t="s">
        <v>639</v>
      </c>
      <c r="L171" s="23"/>
      <c r="M171" s="15" t="s">
        <v>640</v>
      </c>
      <c r="N171" s="8">
        <f t="shared" si="29"/>
        <v>0</v>
      </c>
      <c r="O171" s="16"/>
    </row>
    <row r="172" spans="1:15" s="17" customFormat="1" ht="12.75" x14ac:dyDescent="0.2">
      <c r="A172" s="5">
        <f t="shared" si="30"/>
        <v>153</v>
      </c>
      <c r="B172" s="5" t="str">
        <f t="shared" si="26"/>
        <v>CO 372414,</v>
      </c>
      <c r="C172" s="5" t="str">
        <f t="shared" si="27"/>
        <v>GCN: CT04096</v>
      </c>
      <c r="D172" s="5" t="str">
        <f t="shared" si="28"/>
        <v>25/06/2018.</v>
      </c>
      <c r="E172" s="5" t="s">
        <v>556</v>
      </c>
      <c r="F172" s="5" t="s">
        <v>641</v>
      </c>
      <c r="G172" s="5" t="s">
        <v>11</v>
      </c>
      <c r="H172" s="5">
        <v>108</v>
      </c>
      <c r="I172" s="5" t="s">
        <v>12</v>
      </c>
      <c r="J172" s="5" t="s">
        <v>642</v>
      </c>
      <c r="K172" s="45" t="s">
        <v>642</v>
      </c>
      <c r="L172" s="23"/>
      <c r="M172" s="15" t="s">
        <v>643</v>
      </c>
      <c r="N172" s="8">
        <f t="shared" si="29"/>
        <v>0</v>
      </c>
      <c r="O172" s="16"/>
    </row>
    <row r="173" spans="1:15" s="17" customFormat="1" ht="12.75" x14ac:dyDescent="0.2">
      <c r="A173" s="5">
        <f t="shared" si="30"/>
        <v>154</v>
      </c>
      <c r="B173" s="5" t="str">
        <f t="shared" si="26"/>
        <v>CO 372416,</v>
      </c>
      <c r="C173" s="5" t="str">
        <f t="shared" si="27"/>
        <v>GCN: CT04098</v>
      </c>
      <c r="D173" s="5" t="str">
        <f t="shared" si="28"/>
        <v>25/06/2018.</v>
      </c>
      <c r="E173" s="5" t="s">
        <v>556</v>
      </c>
      <c r="F173" s="5" t="s">
        <v>647</v>
      </c>
      <c r="G173" s="5" t="s">
        <v>11</v>
      </c>
      <c r="H173" s="5">
        <v>108</v>
      </c>
      <c r="I173" s="5" t="s">
        <v>12</v>
      </c>
      <c r="J173" s="5" t="s">
        <v>648</v>
      </c>
      <c r="K173" s="45" t="s">
        <v>648</v>
      </c>
      <c r="L173" s="23"/>
      <c r="M173" s="15" t="s">
        <v>649</v>
      </c>
      <c r="N173" s="8">
        <f t="shared" si="29"/>
        <v>0</v>
      </c>
      <c r="O173" s="16"/>
    </row>
    <row r="174" spans="1:15" s="17" customFormat="1" ht="12.75" x14ac:dyDescent="0.2">
      <c r="A174" s="5">
        <f t="shared" si="30"/>
        <v>155</v>
      </c>
      <c r="B174" s="5" t="str">
        <f t="shared" si="26"/>
        <v>CO 372417,</v>
      </c>
      <c r="C174" s="5" t="str">
        <f t="shared" si="27"/>
        <v>GCN: CT04099</v>
      </c>
      <c r="D174" s="5" t="str">
        <f t="shared" si="28"/>
        <v>25/06/2018.</v>
      </c>
      <c r="E174" s="5" t="s">
        <v>556</v>
      </c>
      <c r="F174" s="5" t="s">
        <v>650</v>
      </c>
      <c r="G174" s="5" t="s">
        <v>11</v>
      </c>
      <c r="H174" s="5">
        <v>108</v>
      </c>
      <c r="I174" s="5" t="s">
        <v>12</v>
      </c>
      <c r="J174" s="5" t="s">
        <v>651</v>
      </c>
      <c r="K174" s="45" t="s">
        <v>651</v>
      </c>
      <c r="L174" s="23"/>
      <c r="M174" s="15" t="s">
        <v>652</v>
      </c>
      <c r="N174" s="8">
        <f t="shared" si="29"/>
        <v>0</v>
      </c>
      <c r="O174" s="16"/>
    </row>
    <row r="175" spans="1:15" s="17" customFormat="1" ht="12.75" x14ac:dyDescent="0.2">
      <c r="A175" s="5">
        <f t="shared" si="30"/>
        <v>156</v>
      </c>
      <c r="B175" s="5" t="str">
        <f t="shared" si="26"/>
        <v>CO 372418,</v>
      </c>
      <c r="C175" s="5" t="str">
        <f t="shared" si="27"/>
        <v>GCN: CT04100</v>
      </c>
      <c r="D175" s="5" t="str">
        <f t="shared" si="28"/>
        <v>25/06/2018.</v>
      </c>
      <c r="E175" s="5" t="s">
        <v>556</v>
      </c>
      <c r="F175" s="5" t="s">
        <v>653</v>
      </c>
      <c r="G175" s="5" t="s">
        <v>11</v>
      </c>
      <c r="H175" s="5">
        <v>108</v>
      </c>
      <c r="I175" s="5" t="s">
        <v>12</v>
      </c>
      <c r="J175" s="5" t="s">
        <v>654</v>
      </c>
      <c r="K175" s="45" t="s">
        <v>654</v>
      </c>
      <c r="L175" s="23"/>
      <c r="M175" s="15" t="s">
        <v>655</v>
      </c>
      <c r="N175" s="8">
        <f t="shared" si="29"/>
        <v>0</v>
      </c>
      <c r="O175" s="16"/>
    </row>
    <row r="176" spans="1:15" s="17" customFormat="1" ht="12.75" x14ac:dyDescent="0.2">
      <c r="A176" s="5">
        <f t="shared" si="30"/>
        <v>157</v>
      </c>
      <c r="B176" s="5" t="str">
        <f t="shared" si="26"/>
        <v>CO 372419,</v>
      </c>
      <c r="C176" s="5" t="str">
        <f t="shared" si="27"/>
        <v>GCN: CT04101</v>
      </c>
      <c r="D176" s="5" t="str">
        <f t="shared" si="28"/>
        <v>25/06/2018.</v>
      </c>
      <c r="E176" s="5" t="s">
        <v>556</v>
      </c>
      <c r="F176" s="5" t="s">
        <v>656</v>
      </c>
      <c r="G176" s="5" t="s">
        <v>11</v>
      </c>
      <c r="H176" s="5">
        <v>108</v>
      </c>
      <c r="I176" s="5" t="s">
        <v>12</v>
      </c>
      <c r="J176" s="5" t="s">
        <v>657</v>
      </c>
      <c r="K176" s="45" t="s">
        <v>657</v>
      </c>
      <c r="L176" s="23"/>
      <c r="M176" s="15" t="s">
        <v>658</v>
      </c>
      <c r="N176" s="8">
        <f t="shared" si="29"/>
        <v>0</v>
      </c>
      <c r="O176" s="16"/>
    </row>
    <row r="177" spans="1:15" s="18" customFormat="1" ht="12.75" x14ac:dyDescent="0.2">
      <c r="A177" s="5">
        <f t="shared" si="30"/>
        <v>158</v>
      </c>
      <c r="B177" s="5" t="str">
        <f t="shared" ref="B177:B192" si="31">MID(M177,79,10)</f>
        <v>CO 372426,</v>
      </c>
      <c r="C177" s="5" t="str">
        <f t="shared" ref="C177:C192" si="32">MID(M177,104,12)</f>
        <v>GCN: CT04108</v>
      </c>
      <c r="D177" s="5" t="str">
        <f t="shared" ref="D177:D192" si="33">MID(M177,146,11)</f>
        <v>25/06/2018.</v>
      </c>
      <c r="E177" s="5" t="s">
        <v>556</v>
      </c>
      <c r="F177" s="5" t="s">
        <v>558</v>
      </c>
      <c r="G177" s="5" t="s">
        <v>11</v>
      </c>
      <c r="H177" s="5">
        <v>108</v>
      </c>
      <c r="I177" s="5" t="s">
        <v>12</v>
      </c>
      <c r="J177" s="5" t="s">
        <v>559</v>
      </c>
      <c r="K177" s="45" t="s">
        <v>559</v>
      </c>
      <c r="L177" s="23"/>
      <c r="M177" s="15" t="s">
        <v>560</v>
      </c>
      <c r="N177" s="8">
        <f t="shared" si="25"/>
        <v>0</v>
      </c>
      <c r="O177" s="16"/>
    </row>
    <row r="178" spans="1:15" s="18" customFormat="1" ht="12.75" x14ac:dyDescent="0.2">
      <c r="A178" s="5">
        <f t="shared" si="30"/>
        <v>159</v>
      </c>
      <c r="B178" s="5" t="str">
        <f t="shared" si="31"/>
        <v>CO 372427,</v>
      </c>
      <c r="C178" s="5" t="str">
        <f t="shared" si="32"/>
        <v>GCN: CT04109</v>
      </c>
      <c r="D178" s="5" t="str">
        <f t="shared" si="33"/>
        <v>25/06/2018.</v>
      </c>
      <c r="E178" s="5" t="s">
        <v>556</v>
      </c>
      <c r="F178" s="5" t="s">
        <v>561</v>
      </c>
      <c r="G178" s="5" t="s">
        <v>11</v>
      </c>
      <c r="H178" s="5">
        <v>108</v>
      </c>
      <c r="I178" s="5" t="s">
        <v>12</v>
      </c>
      <c r="J178" s="5" t="s">
        <v>562</v>
      </c>
      <c r="K178" s="45" t="s">
        <v>562</v>
      </c>
      <c r="L178" s="23"/>
      <c r="M178" s="15" t="s">
        <v>563</v>
      </c>
      <c r="N178" s="8">
        <f t="shared" si="25"/>
        <v>0</v>
      </c>
      <c r="O178" s="16"/>
    </row>
    <row r="179" spans="1:15" s="18" customFormat="1" ht="12.75" x14ac:dyDescent="0.2">
      <c r="A179" s="5">
        <f t="shared" si="30"/>
        <v>160</v>
      </c>
      <c r="B179" s="5" t="str">
        <f t="shared" si="31"/>
        <v>CO 372428,</v>
      </c>
      <c r="C179" s="5" t="str">
        <f t="shared" si="32"/>
        <v>GCN: CT04110</v>
      </c>
      <c r="D179" s="5" t="str">
        <f t="shared" si="33"/>
        <v>25/06/2018.</v>
      </c>
      <c r="E179" s="5" t="s">
        <v>556</v>
      </c>
      <c r="F179" s="5" t="s">
        <v>564</v>
      </c>
      <c r="G179" s="5" t="s">
        <v>11</v>
      </c>
      <c r="H179" s="5">
        <v>108</v>
      </c>
      <c r="I179" s="5" t="s">
        <v>12</v>
      </c>
      <c r="J179" s="5" t="s">
        <v>565</v>
      </c>
      <c r="K179" s="45" t="s">
        <v>565</v>
      </c>
      <c r="L179" s="23"/>
      <c r="M179" s="15" t="s">
        <v>566</v>
      </c>
      <c r="N179" s="8">
        <f t="shared" si="25"/>
        <v>0</v>
      </c>
      <c r="O179" s="16"/>
    </row>
    <row r="180" spans="1:15" s="18" customFormat="1" ht="12.75" x14ac:dyDescent="0.2">
      <c r="A180" s="5">
        <f t="shared" si="30"/>
        <v>161</v>
      </c>
      <c r="B180" s="5" t="str">
        <f t="shared" si="31"/>
        <v>CO 372429,</v>
      </c>
      <c r="C180" s="5" t="str">
        <f t="shared" si="32"/>
        <v>GCN: CT04111</v>
      </c>
      <c r="D180" s="5" t="str">
        <f t="shared" si="33"/>
        <v>25/06/2018.</v>
      </c>
      <c r="E180" s="5" t="s">
        <v>556</v>
      </c>
      <c r="F180" s="5" t="s">
        <v>567</v>
      </c>
      <c r="G180" s="5" t="s">
        <v>11</v>
      </c>
      <c r="H180" s="5">
        <v>108</v>
      </c>
      <c r="I180" s="5" t="s">
        <v>12</v>
      </c>
      <c r="J180" s="5" t="s">
        <v>568</v>
      </c>
      <c r="K180" s="45" t="s">
        <v>568</v>
      </c>
      <c r="L180" s="23"/>
      <c r="M180" s="15" t="s">
        <v>569</v>
      </c>
      <c r="N180" s="8">
        <f t="shared" si="25"/>
        <v>0</v>
      </c>
      <c r="O180" s="16"/>
    </row>
    <row r="181" spans="1:15" s="18" customFormat="1" ht="12.75" x14ac:dyDescent="0.2">
      <c r="A181" s="5">
        <f t="shared" si="30"/>
        <v>162</v>
      </c>
      <c r="B181" s="5" t="str">
        <f t="shared" si="31"/>
        <v>CO 372430,</v>
      </c>
      <c r="C181" s="5" t="str">
        <f t="shared" si="32"/>
        <v>GCN: CT04112</v>
      </c>
      <c r="D181" s="5" t="str">
        <f t="shared" si="33"/>
        <v>25/06/2018.</v>
      </c>
      <c r="E181" s="5" t="s">
        <v>556</v>
      </c>
      <c r="F181" s="5" t="s">
        <v>570</v>
      </c>
      <c r="G181" s="5" t="s">
        <v>11</v>
      </c>
      <c r="H181" s="5">
        <v>108</v>
      </c>
      <c r="I181" s="5" t="s">
        <v>12</v>
      </c>
      <c r="J181" s="5" t="s">
        <v>571</v>
      </c>
      <c r="K181" s="45" t="s">
        <v>571</v>
      </c>
      <c r="L181" s="23"/>
      <c r="M181" s="15" t="s">
        <v>572</v>
      </c>
      <c r="N181" s="8">
        <f t="shared" si="25"/>
        <v>0</v>
      </c>
      <c r="O181" s="16"/>
    </row>
    <row r="182" spans="1:15" s="18" customFormat="1" ht="12.75" x14ac:dyDescent="0.2">
      <c r="A182" s="5">
        <f t="shared" si="30"/>
        <v>163</v>
      </c>
      <c r="B182" s="5" t="str">
        <f t="shared" si="31"/>
        <v>CO 372431,</v>
      </c>
      <c r="C182" s="5" t="str">
        <f t="shared" si="32"/>
        <v>GCN: CT04113</v>
      </c>
      <c r="D182" s="5" t="str">
        <f t="shared" si="33"/>
        <v>25/06/2018.</v>
      </c>
      <c r="E182" s="5" t="s">
        <v>556</v>
      </c>
      <c r="F182" s="5" t="s">
        <v>573</v>
      </c>
      <c r="G182" s="5" t="s">
        <v>11</v>
      </c>
      <c r="H182" s="5">
        <v>108</v>
      </c>
      <c r="I182" s="5" t="s">
        <v>12</v>
      </c>
      <c r="J182" s="5" t="s">
        <v>574</v>
      </c>
      <c r="K182" s="45" t="s">
        <v>574</v>
      </c>
      <c r="L182" s="23"/>
      <c r="M182" s="15" t="s">
        <v>575</v>
      </c>
      <c r="N182" s="8">
        <f t="shared" si="25"/>
        <v>0</v>
      </c>
      <c r="O182" s="16"/>
    </row>
    <row r="183" spans="1:15" s="18" customFormat="1" ht="12.75" x14ac:dyDescent="0.2">
      <c r="A183" s="5">
        <f t="shared" si="30"/>
        <v>164</v>
      </c>
      <c r="B183" s="5" t="str">
        <f t="shared" si="31"/>
        <v>CO 372432,</v>
      </c>
      <c r="C183" s="5" t="str">
        <f t="shared" si="32"/>
        <v>GCN: CT04114</v>
      </c>
      <c r="D183" s="5" t="str">
        <f t="shared" si="33"/>
        <v>25/06/2018.</v>
      </c>
      <c r="E183" s="5" t="s">
        <v>556</v>
      </c>
      <c r="F183" s="5" t="s">
        <v>576</v>
      </c>
      <c r="G183" s="5" t="s">
        <v>11</v>
      </c>
      <c r="H183" s="5">
        <v>108</v>
      </c>
      <c r="I183" s="5" t="s">
        <v>12</v>
      </c>
      <c r="J183" s="5" t="s">
        <v>577</v>
      </c>
      <c r="K183" s="45" t="s">
        <v>577</v>
      </c>
      <c r="L183" s="23"/>
      <c r="M183" s="15" t="s">
        <v>578</v>
      </c>
      <c r="N183" s="8">
        <f t="shared" si="25"/>
        <v>0</v>
      </c>
      <c r="O183" s="16"/>
    </row>
    <row r="184" spans="1:15" s="18" customFormat="1" ht="12.75" x14ac:dyDescent="0.2">
      <c r="A184" s="5">
        <f t="shared" si="30"/>
        <v>165</v>
      </c>
      <c r="B184" s="5" t="str">
        <f t="shared" si="31"/>
        <v>CO 372433,</v>
      </c>
      <c r="C184" s="5" t="str">
        <f t="shared" si="32"/>
        <v>GCN: CT04115</v>
      </c>
      <c r="D184" s="5" t="str">
        <f t="shared" si="33"/>
        <v>25/06/2018.</v>
      </c>
      <c r="E184" s="5" t="s">
        <v>556</v>
      </c>
      <c r="F184" s="5" t="s">
        <v>579</v>
      </c>
      <c r="G184" s="5" t="s">
        <v>11</v>
      </c>
      <c r="H184" s="5">
        <v>108</v>
      </c>
      <c r="I184" s="5" t="s">
        <v>12</v>
      </c>
      <c r="J184" s="5" t="s">
        <v>580</v>
      </c>
      <c r="K184" s="45" t="s">
        <v>580</v>
      </c>
      <c r="L184" s="23"/>
      <c r="M184" s="15" t="s">
        <v>581</v>
      </c>
      <c r="N184" s="8">
        <f t="shared" si="25"/>
        <v>0</v>
      </c>
      <c r="O184" s="16"/>
    </row>
    <row r="185" spans="1:15" s="18" customFormat="1" ht="12.75" x14ac:dyDescent="0.2">
      <c r="A185" s="5">
        <f t="shared" si="30"/>
        <v>166</v>
      </c>
      <c r="B185" s="5" t="str">
        <f>MID(M185,79,10)</f>
        <v>CO 372434,</v>
      </c>
      <c r="C185" s="5" t="str">
        <f t="shared" si="32"/>
        <v>GCN: CT04116</v>
      </c>
      <c r="D185" s="5" t="str">
        <f t="shared" si="33"/>
        <v>25/06/2018.</v>
      </c>
      <c r="E185" s="5" t="s">
        <v>556</v>
      </c>
      <c r="F185" s="5" t="s">
        <v>582</v>
      </c>
      <c r="G185" s="5" t="s">
        <v>11</v>
      </c>
      <c r="H185" s="5">
        <v>108</v>
      </c>
      <c r="I185" s="5" t="s">
        <v>12</v>
      </c>
      <c r="J185" s="5" t="s">
        <v>583</v>
      </c>
      <c r="K185" s="45" t="s">
        <v>583</v>
      </c>
      <c r="L185" s="23"/>
      <c r="M185" s="15" t="s">
        <v>584</v>
      </c>
      <c r="N185" s="8">
        <f t="shared" si="25"/>
        <v>0</v>
      </c>
      <c r="O185" s="16"/>
    </row>
    <row r="186" spans="1:15" s="18" customFormat="1" ht="12.75" x14ac:dyDescent="0.2">
      <c r="A186" s="5">
        <f t="shared" si="30"/>
        <v>167</v>
      </c>
      <c r="B186" s="5" t="str">
        <f t="shared" si="31"/>
        <v>CO 372435,</v>
      </c>
      <c r="C186" s="5" t="str">
        <f t="shared" si="32"/>
        <v>GCN: CT04117</v>
      </c>
      <c r="D186" s="5" t="str">
        <f t="shared" si="33"/>
        <v>25/06/2018.</v>
      </c>
      <c r="E186" s="5" t="s">
        <v>556</v>
      </c>
      <c r="F186" s="5" t="s">
        <v>585</v>
      </c>
      <c r="G186" s="5" t="s">
        <v>11</v>
      </c>
      <c r="H186" s="5">
        <v>108</v>
      </c>
      <c r="I186" s="5" t="s">
        <v>12</v>
      </c>
      <c r="J186" s="5" t="s">
        <v>586</v>
      </c>
      <c r="K186" s="45" t="s">
        <v>586</v>
      </c>
      <c r="L186" s="23"/>
      <c r="M186" s="15" t="s">
        <v>587</v>
      </c>
      <c r="N186" s="8">
        <f t="shared" si="25"/>
        <v>0</v>
      </c>
      <c r="O186" s="16"/>
    </row>
    <row r="187" spans="1:15" s="18" customFormat="1" ht="12.75" x14ac:dyDescent="0.2">
      <c r="A187" s="5">
        <f t="shared" si="30"/>
        <v>168</v>
      </c>
      <c r="B187" s="5" t="str">
        <f t="shared" si="31"/>
        <v>CO 372436,</v>
      </c>
      <c r="C187" s="5" t="str">
        <f t="shared" si="32"/>
        <v>GCN: CT04118</v>
      </c>
      <c r="D187" s="5" t="str">
        <f t="shared" si="33"/>
        <v>25/06/2018.</v>
      </c>
      <c r="E187" s="5" t="s">
        <v>556</v>
      </c>
      <c r="F187" s="5" t="s">
        <v>588</v>
      </c>
      <c r="G187" s="5" t="s">
        <v>11</v>
      </c>
      <c r="H187" s="5">
        <v>108</v>
      </c>
      <c r="I187" s="5" t="s">
        <v>12</v>
      </c>
      <c r="J187" s="5" t="s">
        <v>589</v>
      </c>
      <c r="K187" s="45" t="s">
        <v>589</v>
      </c>
      <c r="L187" s="23"/>
      <c r="M187" s="15" t="s">
        <v>590</v>
      </c>
      <c r="N187" s="8">
        <f t="shared" si="25"/>
        <v>0</v>
      </c>
      <c r="O187" s="16"/>
    </row>
    <row r="188" spans="1:15" s="18" customFormat="1" ht="12.75" x14ac:dyDescent="0.2">
      <c r="A188" s="5">
        <f t="shared" si="30"/>
        <v>169</v>
      </c>
      <c r="B188" s="5" t="str">
        <f t="shared" si="31"/>
        <v>CO 372437,</v>
      </c>
      <c r="C188" s="5" t="str">
        <f t="shared" si="32"/>
        <v>GCN: CT04119</v>
      </c>
      <c r="D188" s="5" t="str">
        <f t="shared" si="33"/>
        <v>25/06/2018.</v>
      </c>
      <c r="E188" s="5" t="s">
        <v>556</v>
      </c>
      <c r="F188" s="5" t="s">
        <v>591</v>
      </c>
      <c r="G188" s="5" t="s">
        <v>11</v>
      </c>
      <c r="H188" s="5">
        <v>108</v>
      </c>
      <c r="I188" s="5" t="s">
        <v>12</v>
      </c>
      <c r="J188" s="5" t="s">
        <v>592</v>
      </c>
      <c r="K188" s="45" t="s">
        <v>592</v>
      </c>
      <c r="L188" s="23"/>
      <c r="M188" s="15" t="s">
        <v>593</v>
      </c>
      <c r="N188" s="8">
        <f t="shared" si="25"/>
        <v>0</v>
      </c>
      <c r="O188" s="16"/>
    </row>
    <row r="189" spans="1:15" s="18" customFormat="1" ht="12.75" x14ac:dyDescent="0.2">
      <c r="A189" s="5">
        <f t="shared" si="30"/>
        <v>170</v>
      </c>
      <c r="B189" s="5" t="str">
        <f t="shared" si="31"/>
        <v>CO 372438,</v>
      </c>
      <c r="C189" s="5" t="str">
        <f t="shared" si="32"/>
        <v>GCN: CT04120</v>
      </c>
      <c r="D189" s="5" t="str">
        <f t="shared" si="33"/>
        <v>25/06/2018.</v>
      </c>
      <c r="E189" s="5" t="s">
        <v>556</v>
      </c>
      <c r="F189" s="5" t="s">
        <v>594</v>
      </c>
      <c r="G189" s="5" t="s">
        <v>11</v>
      </c>
      <c r="H189" s="5">
        <v>108</v>
      </c>
      <c r="I189" s="5" t="s">
        <v>12</v>
      </c>
      <c r="J189" s="5" t="s">
        <v>595</v>
      </c>
      <c r="K189" s="45" t="s">
        <v>595</v>
      </c>
      <c r="L189" s="23"/>
      <c r="M189" s="15" t="s">
        <v>596</v>
      </c>
      <c r="N189" s="8">
        <f t="shared" si="25"/>
        <v>0</v>
      </c>
      <c r="O189" s="16"/>
    </row>
    <row r="190" spans="1:15" s="18" customFormat="1" ht="12.75" x14ac:dyDescent="0.2">
      <c r="A190" s="5">
        <f t="shared" si="30"/>
        <v>171</v>
      </c>
      <c r="B190" s="5" t="str">
        <f t="shared" si="31"/>
        <v>CO 372439,</v>
      </c>
      <c r="C190" s="5" t="str">
        <f t="shared" si="32"/>
        <v>GCN: CT04121</v>
      </c>
      <c r="D190" s="5" t="str">
        <f t="shared" si="33"/>
        <v>25/06/2018.</v>
      </c>
      <c r="E190" s="5" t="s">
        <v>556</v>
      </c>
      <c r="F190" s="5" t="s">
        <v>597</v>
      </c>
      <c r="G190" s="5" t="s">
        <v>11</v>
      </c>
      <c r="H190" s="5">
        <v>108</v>
      </c>
      <c r="I190" s="5" t="s">
        <v>12</v>
      </c>
      <c r="J190" s="5" t="s">
        <v>598</v>
      </c>
      <c r="K190" s="45" t="s">
        <v>598</v>
      </c>
      <c r="L190" s="23"/>
      <c r="M190" s="15" t="s">
        <v>599</v>
      </c>
      <c r="N190" s="8">
        <f t="shared" si="25"/>
        <v>0</v>
      </c>
      <c r="O190" s="16"/>
    </row>
    <row r="191" spans="1:15" s="18" customFormat="1" ht="12.75" x14ac:dyDescent="0.2">
      <c r="A191" s="5">
        <f t="shared" si="30"/>
        <v>172</v>
      </c>
      <c r="B191" s="5" t="str">
        <f t="shared" si="31"/>
        <v>CO 372440,</v>
      </c>
      <c r="C191" s="5" t="str">
        <f t="shared" si="32"/>
        <v>GCN: CT04122</v>
      </c>
      <c r="D191" s="5" t="str">
        <f t="shared" si="33"/>
        <v>25/06/2018.</v>
      </c>
      <c r="E191" s="5" t="s">
        <v>556</v>
      </c>
      <c r="F191" s="5" t="s">
        <v>600</v>
      </c>
      <c r="G191" s="5" t="s">
        <v>11</v>
      </c>
      <c r="H191" s="5">
        <v>118.4</v>
      </c>
      <c r="I191" s="5">
        <v>118.4</v>
      </c>
      <c r="J191" s="5" t="s">
        <v>601</v>
      </c>
      <c r="K191" s="45" t="s">
        <v>601</v>
      </c>
      <c r="L191" s="23"/>
      <c r="M191" s="15" t="s">
        <v>602</v>
      </c>
      <c r="N191" s="8">
        <f t="shared" si="25"/>
        <v>0</v>
      </c>
      <c r="O191" s="16"/>
    </row>
    <row r="192" spans="1:15" s="18" customFormat="1" ht="12.75" x14ac:dyDescent="0.2">
      <c r="A192" s="5">
        <f t="shared" si="30"/>
        <v>173</v>
      </c>
      <c r="B192" s="5" t="str">
        <f t="shared" si="31"/>
        <v>CO 372441,</v>
      </c>
      <c r="C192" s="5" t="str">
        <f t="shared" si="32"/>
        <v>GCN: CT04123</v>
      </c>
      <c r="D192" s="5" t="str">
        <f t="shared" si="33"/>
        <v>25/06/2018.</v>
      </c>
      <c r="E192" s="5" t="s">
        <v>556</v>
      </c>
      <c r="F192" s="5" t="s">
        <v>603</v>
      </c>
      <c r="G192" s="5" t="s">
        <v>11</v>
      </c>
      <c r="H192" s="5">
        <v>173.2</v>
      </c>
      <c r="I192" s="5">
        <v>173.2</v>
      </c>
      <c r="J192" s="5" t="s">
        <v>604</v>
      </c>
      <c r="K192" s="45" t="s">
        <v>604</v>
      </c>
      <c r="L192" s="23"/>
      <c r="M192" s="15" t="s">
        <v>605</v>
      </c>
      <c r="N192" s="8">
        <f t="shared" si="25"/>
        <v>0</v>
      </c>
      <c r="O192" s="16"/>
    </row>
    <row r="193" spans="1:15" x14ac:dyDescent="0.25">
      <c r="A193" s="122" t="s">
        <v>606</v>
      </c>
      <c r="B193" s="122"/>
      <c r="C193" s="122"/>
      <c r="D193" s="122"/>
      <c r="E193" s="122"/>
      <c r="F193" s="122"/>
      <c r="G193" s="122"/>
      <c r="H193" s="20">
        <f>SUM(H161:H192)</f>
        <v>3617.6</v>
      </c>
      <c r="I193" s="11" t="e">
        <f>#REF!</f>
        <v>#REF!</v>
      </c>
      <c r="J193" s="12"/>
      <c r="K193" s="12"/>
      <c r="L193" s="12"/>
      <c r="M193" s="1"/>
      <c r="N193" s="8" t="e">
        <f t="shared" si="25"/>
        <v>#REF!</v>
      </c>
    </row>
    <row r="194" spans="1:15" ht="15.75" x14ac:dyDescent="0.25">
      <c r="A194" s="132" t="s">
        <v>607</v>
      </c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4"/>
      <c r="M194" s="1"/>
      <c r="N194" s="8">
        <f t="shared" si="25"/>
        <v>0</v>
      </c>
    </row>
    <row r="195" spans="1:15" s="17" customFormat="1" ht="12.75" x14ac:dyDescent="0.2">
      <c r="A195" s="5">
        <f>A192+1</f>
        <v>174</v>
      </c>
      <c r="B195" s="5" t="str">
        <f t="shared" ref="B195:B234" si="34">MID(M195,79,10)</f>
        <v>CO 372345,</v>
      </c>
      <c r="C195" s="5" t="str">
        <f t="shared" ref="C195:C234" si="35">MID(M195,104,12)</f>
        <v>GCN: CT04027</v>
      </c>
      <c r="D195" s="5" t="str">
        <f t="shared" ref="D195:D234" si="36">MID(M195,146,11)</f>
        <v>25/06/2018.</v>
      </c>
      <c r="E195" s="5" t="s">
        <v>10</v>
      </c>
      <c r="F195" s="5" t="s">
        <v>659</v>
      </c>
      <c r="G195" s="5" t="s">
        <v>11</v>
      </c>
      <c r="H195" s="5">
        <v>173.2</v>
      </c>
      <c r="I195" s="5">
        <v>173.2</v>
      </c>
      <c r="J195" s="5" t="s">
        <v>660</v>
      </c>
      <c r="K195" s="6" t="s">
        <v>660</v>
      </c>
      <c r="L195" s="14"/>
      <c r="M195" s="15" t="s">
        <v>661</v>
      </c>
      <c r="N195" s="8">
        <f t="shared" si="25"/>
        <v>0</v>
      </c>
      <c r="O195" s="16"/>
    </row>
    <row r="196" spans="1:15" s="17" customFormat="1" ht="12.75" x14ac:dyDescent="0.2">
      <c r="A196" s="5">
        <f t="shared" ref="A196:A204" si="37">A195+1</f>
        <v>175</v>
      </c>
      <c r="B196" s="5" t="str">
        <f t="shared" si="34"/>
        <v>CO 372346,</v>
      </c>
      <c r="C196" s="5" t="str">
        <f t="shared" si="35"/>
        <v>GCN: CT04028</v>
      </c>
      <c r="D196" s="5" t="str">
        <f t="shared" si="36"/>
        <v>25/06/2018.</v>
      </c>
      <c r="E196" s="5" t="s">
        <v>10</v>
      </c>
      <c r="F196" s="5" t="s">
        <v>662</v>
      </c>
      <c r="G196" s="5" t="s">
        <v>11</v>
      </c>
      <c r="H196" s="5">
        <v>118.4</v>
      </c>
      <c r="I196" s="5">
        <v>118.4</v>
      </c>
      <c r="J196" s="5" t="s">
        <v>663</v>
      </c>
      <c r="K196" s="6" t="s">
        <v>663</v>
      </c>
      <c r="L196" s="14"/>
      <c r="M196" s="15" t="s">
        <v>664</v>
      </c>
      <c r="N196" s="8">
        <f t="shared" si="25"/>
        <v>0</v>
      </c>
      <c r="O196" s="16"/>
    </row>
    <row r="197" spans="1:15" s="17" customFormat="1" ht="12.75" x14ac:dyDescent="0.2">
      <c r="A197" s="5">
        <f t="shared" si="37"/>
        <v>176</v>
      </c>
      <c r="B197" s="5" t="str">
        <f t="shared" si="34"/>
        <v>CO 372347,</v>
      </c>
      <c r="C197" s="5" t="str">
        <f t="shared" si="35"/>
        <v>GCN: CT04029</v>
      </c>
      <c r="D197" s="5" t="str">
        <f t="shared" si="36"/>
        <v>25/06/2018.</v>
      </c>
      <c r="E197" s="5" t="s">
        <v>10</v>
      </c>
      <c r="F197" s="5" t="s">
        <v>665</v>
      </c>
      <c r="G197" s="5" t="s">
        <v>11</v>
      </c>
      <c r="H197" s="5">
        <v>118.4</v>
      </c>
      <c r="I197" s="5">
        <v>118.4</v>
      </c>
      <c r="J197" s="5" t="s">
        <v>666</v>
      </c>
      <c r="K197" s="6" t="s">
        <v>666</v>
      </c>
      <c r="L197" s="14"/>
      <c r="M197" s="15" t="s">
        <v>667</v>
      </c>
      <c r="N197" s="8">
        <f t="shared" si="25"/>
        <v>0</v>
      </c>
      <c r="O197" s="16"/>
    </row>
    <row r="198" spans="1:15" s="17" customFormat="1" ht="12.75" x14ac:dyDescent="0.2">
      <c r="A198" s="5">
        <f t="shared" si="37"/>
        <v>177</v>
      </c>
      <c r="B198" s="5" t="str">
        <f t="shared" si="34"/>
        <v>CO 372348,</v>
      </c>
      <c r="C198" s="5" t="str">
        <f t="shared" si="35"/>
        <v>GCN: CT04030</v>
      </c>
      <c r="D198" s="5" t="str">
        <f t="shared" si="36"/>
        <v>25/06/2018.</v>
      </c>
      <c r="E198" s="5" t="s">
        <v>10</v>
      </c>
      <c r="F198" s="5" t="s">
        <v>668</v>
      </c>
      <c r="G198" s="5" t="s">
        <v>11</v>
      </c>
      <c r="H198" s="5">
        <v>108</v>
      </c>
      <c r="I198" s="5" t="s">
        <v>12</v>
      </c>
      <c r="J198" s="5" t="s">
        <v>669</v>
      </c>
      <c r="K198" s="6" t="s">
        <v>669</v>
      </c>
      <c r="L198" s="14"/>
      <c r="M198" s="15" t="s">
        <v>670</v>
      </c>
      <c r="N198" s="8">
        <f t="shared" si="25"/>
        <v>0</v>
      </c>
      <c r="O198" s="16"/>
    </row>
    <row r="199" spans="1:15" s="17" customFormat="1" ht="12.75" x14ac:dyDescent="0.2">
      <c r="A199" s="5">
        <f t="shared" si="37"/>
        <v>178</v>
      </c>
      <c r="B199" s="5" t="str">
        <f t="shared" si="34"/>
        <v>CO 372349,</v>
      </c>
      <c r="C199" s="5" t="str">
        <f t="shared" si="35"/>
        <v>GCN: CT04031</v>
      </c>
      <c r="D199" s="5" t="str">
        <f t="shared" si="36"/>
        <v>25/06/2018.</v>
      </c>
      <c r="E199" s="5" t="s">
        <v>10</v>
      </c>
      <c r="F199" s="5" t="s">
        <v>671</v>
      </c>
      <c r="G199" s="5" t="s">
        <v>11</v>
      </c>
      <c r="H199" s="5">
        <v>108</v>
      </c>
      <c r="I199" s="5" t="s">
        <v>12</v>
      </c>
      <c r="J199" s="5" t="s">
        <v>672</v>
      </c>
      <c r="K199" s="6" t="s">
        <v>672</v>
      </c>
      <c r="L199" s="14"/>
      <c r="M199" s="15" t="s">
        <v>673</v>
      </c>
      <c r="N199" s="8">
        <f t="shared" si="25"/>
        <v>0</v>
      </c>
      <c r="O199" s="16"/>
    </row>
    <row r="200" spans="1:15" s="17" customFormat="1" ht="12.75" x14ac:dyDescent="0.2">
      <c r="A200" s="5">
        <f t="shared" si="37"/>
        <v>179</v>
      </c>
      <c r="B200" s="5" t="str">
        <f t="shared" si="34"/>
        <v>CO 372350,</v>
      </c>
      <c r="C200" s="5" t="str">
        <f t="shared" si="35"/>
        <v>GCN: CT04032</v>
      </c>
      <c r="D200" s="5" t="str">
        <f t="shared" si="36"/>
        <v>25/06/2018.</v>
      </c>
      <c r="E200" s="5" t="s">
        <v>10</v>
      </c>
      <c r="F200" s="5" t="s">
        <v>674</v>
      </c>
      <c r="G200" s="5" t="s">
        <v>11</v>
      </c>
      <c r="H200" s="5">
        <v>108</v>
      </c>
      <c r="I200" s="5" t="s">
        <v>12</v>
      </c>
      <c r="J200" s="5" t="s">
        <v>675</v>
      </c>
      <c r="K200" s="6" t="s">
        <v>675</v>
      </c>
      <c r="L200" s="14"/>
      <c r="M200" s="15" t="s">
        <v>676</v>
      </c>
      <c r="N200" s="8">
        <f t="shared" si="25"/>
        <v>0</v>
      </c>
      <c r="O200" s="16"/>
    </row>
    <row r="201" spans="1:15" s="17" customFormat="1" ht="12.75" x14ac:dyDescent="0.2">
      <c r="A201" s="5">
        <f t="shared" si="37"/>
        <v>180</v>
      </c>
      <c r="B201" s="5" t="str">
        <f t="shared" si="34"/>
        <v>CO 372351,</v>
      </c>
      <c r="C201" s="5" t="str">
        <f t="shared" si="35"/>
        <v>GCN: CT04033</v>
      </c>
      <c r="D201" s="5" t="str">
        <f t="shared" si="36"/>
        <v>25/06/2018.</v>
      </c>
      <c r="E201" s="5" t="s">
        <v>10</v>
      </c>
      <c r="F201" s="5" t="s">
        <v>677</v>
      </c>
      <c r="G201" s="5" t="s">
        <v>11</v>
      </c>
      <c r="H201" s="5">
        <v>108</v>
      </c>
      <c r="I201" s="5" t="s">
        <v>12</v>
      </c>
      <c r="J201" s="5" t="s">
        <v>678</v>
      </c>
      <c r="K201" s="6" t="s">
        <v>678</v>
      </c>
      <c r="L201" s="14"/>
      <c r="M201" s="15" t="s">
        <v>679</v>
      </c>
      <c r="N201" s="8">
        <f t="shared" ref="N201:N264" si="38">H201-I201</f>
        <v>0</v>
      </c>
      <c r="O201" s="16"/>
    </row>
    <row r="202" spans="1:15" s="17" customFormat="1" ht="12.75" x14ac:dyDescent="0.2">
      <c r="A202" s="5">
        <f t="shared" si="37"/>
        <v>181</v>
      </c>
      <c r="B202" s="5" t="str">
        <f t="shared" si="34"/>
        <v>CO 372352,</v>
      </c>
      <c r="C202" s="5" t="str">
        <f t="shared" si="35"/>
        <v>GCN: CT04034</v>
      </c>
      <c r="D202" s="5" t="str">
        <f t="shared" si="36"/>
        <v>25/06/2018.</v>
      </c>
      <c r="E202" s="5" t="s">
        <v>10</v>
      </c>
      <c r="F202" s="5" t="s">
        <v>680</v>
      </c>
      <c r="G202" s="5" t="s">
        <v>11</v>
      </c>
      <c r="H202" s="5">
        <v>108</v>
      </c>
      <c r="I202" s="5" t="s">
        <v>12</v>
      </c>
      <c r="J202" s="5" t="s">
        <v>681</v>
      </c>
      <c r="K202" s="6" t="s">
        <v>681</v>
      </c>
      <c r="L202" s="14"/>
      <c r="M202" s="15" t="s">
        <v>682</v>
      </c>
      <c r="N202" s="8">
        <f t="shared" si="38"/>
        <v>0</v>
      </c>
      <c r="O202" s="16"/>
    </row>
    <row r="203" spans="1:15" s="17" customFormat="1" ht="12.75" x14ac:dyDescent="0.2">
      <c r="A203" s="5">
        <f t="shared" si="37"/>
        <v>182</v>
      </c>
      <c r="B203" s="5" t="str">
        <f t="shared" si="34"/>
        <v>CO 372353,</v>
      </c>
      <c r="C203" s="5" t="str">
        <f t="shared" si="35"/>
        <v>GCN: CT04035</v>
      </c>
      <c r="D203" s="5" t="str">
        <f t="shared" si="36"/>
        <v>25/06/2018.</v>
      </c>
      <c r="E203" s="5" t="s">
        <v>10</v>
      </c>
      <c r="F203" s="5" t="s">
        <v>683</v>
      </c>
      <c r="G203" s="5" t="s">
        <v>11</v>
      </c>
      <c r="H203" s="5">
        <v>108</v>
      </c>
      <c r="I203" s="5" t="s">
        <v>12</v>
      </c>
      <c r="J203" s="5" t="s">
        <v>684</v>
      </c>
      <c r="K203" s="6" t="s">
        <v>684</v>
      </c>
      <c r="L203" s="14"/>
      <c r="M203" s="15" t="s">
        <v>685</v>
      </c>
      <c r="N203" s="8">
        <f t="shared" si="38"/>
        <v>0</v>
      </c>
      <c r="O203" s="16"/>
    </row>
    <row r="204" spans="1:15" s="17" customFormat="1" ht="12.75" x14ac:dyDescent="0.2">
      <c r="A204" s="5">
        <f t="shared" si="37"/>
        <v>183</v>
      </c>
      <c r="B204" s="5" t="str">
        <f t="shared" si="34"/>
        <v>CO 372354,</v>
      </c>
      <c r="C204" s="5" t="str">
        <f t="shared" si="35"/>
        <v>GCN: CT04036</v>
      </c>
      <c r="D204" s="5" t="str">
        <f t="shared" si="36"/>
        <v>25/06/2018.</v>
      </c>
      <c r="E204" s="5" t="s">
        <v>10</v>
      </c>
      <c r="F204" s="5" t="s">
        <v>686</v>
      </c>
      <c r="G204" s="5" t="s">
        <v>11</v>
      </c>
      <c r="H204" s="5">
        <v>108</v>
      </c>
      <c r="I204" s="5" t="s">
        <v>12</v>
      </c>
      <c r="J204" s="5" t="s">
        <v>687</v>
      </c>
      <c r="K204" s="6" t="s">
        <v>687</v>
      </c>
      <c r="L204" s="14"/>
      <c r="M204" s="15" t="s">
        <v>688</v>
      </c>
      <c r="N204" s="8">
        <f t="shared" si="38"/>
        <v>0</v>
      </c>
      <c r="O204" s="16"/>
    </row>
    <row r="205" spans="1:15" s="17" customFormat="1" ht="12.75" x14ac:dyDescent="0.2">
      <c r="A205" s="5">
        <f>A204+1</f>
        <v>184</v>
      </c>
      <c r="B205" s="5" t="str">
        <f t="shared" si="34"/>
        <v>CO 372356,</v>
      </c>
      <c r="C205" s="5" t="str">
        <f t="shared" si="35"/>
        <v>GCN: CT04038</v>
      </c>
      <c r="D205" s="5" t="str">
        <f t="shared" si="36"/>
        <v>25/06/2018.</v>
      </c>
      <c r="E205" s="5" t="s">
        <v>10</v>
      </c>
      <c r="F205" s="5" t="s">
        <v>692</v>
      </c>
      <c r="G205" s="5" t="s">
        <v>11</v>
      </c>
      <c r="H205" s="5">
        <v>108</v>
      </c>
      <c r="I205" s="5" t="s">
        <v>12</v>
      </c>
      <c r="J205" s="5" t="s">
        <v>693</v>
      </c>
      <c r="K205" s="6" t="s">
        <v>693</v>
      </c>
      <c r="L205" s="14"/>
      <c r="M205" s="15" t="s">
        <v>694</v>
      </c>
      <c r="N205" s="8">
        <f t="shared" si="38"/>
        <v>0</v>
      </c>
      <c r="O205" s="16"/>
    </row>
    <row r="206" spans="1:15" s="17" customFormat="1" ht="12.75" x14ac:dyDescent="0.2">
      <c r="A206" s="5">
        <f t="shared" ref="A206:A225" si="39">A205+1</f>
        <v>185</v>
      </c>
      <c r="B206" s="5" t="str">
        <f t="shared" si="34"/>
        <v>CO 372357,</v>
      </c>
      <c r="C206" s="5" t="str">
        <f t="shared" si="35"/>
        <v>GCN: CT04039</v>
      </c>
      <c r="D206" s="5" t="str">
        <f t="shared" si="36"/>
        <v>25/06/2018.</v>
      </c>
      <c r="E206" s="5" t="s">
        <v>10</v>
      </c>
      <c r="F206" s="5" t="s">
        <v>695</v>
      </c>
      <c r="G206" s="5" t="s">
        <v>11</v>
      </c>
      <c r="H206" s="5">
        <v>108</v>
      </c>
      <c r="I206" s="5" t="s">
        <v>12</v>
      </c>
      <c r="J206" s="5" t="s">
        <v>696</v>
      </c>
      <c r="K206" s="6" t="s">
        <v>696</v>
      </c>
      <c r="L206" s="14"/>
      <c r="M206" s="15" t="s">
        <v>697</v>
      </c>
      <c r="N206" s="8">
        <f t="shared" si="38"/>
        <v>0</v>
      </c>
      <c r="O206" s="16"/>
    </row>
    <row r="207" spans="1:15" s="17" customFormat="1" ht="12.75" x14ac:dyDescent="0.2">
      <c r="A207" s="5">
        <f t="shared" si="39"/>
        <v>186</v>
      </c>
      <c r="B207" s="5" t="str">
        <f t="shared" si="34"/>
        <v>CO 372358,</v>
      </c>
      <c r="C207" s="5" t="str">
        <f t="shared" si="35"/>
        <v>GCN: CT04040</v>
      </c>
      <c r="D207" s="5" t="str">
        <f t="shared" si="36"/>
        <v>25/06/2018.</v>
      </c>
      <c r="E207" s="5" t="s">
        <v>10</v>
      </c>
      <c r="F207" s="5" t="s">
        <v>698</v>
      </c>
      <c r="G207" s="5" t="s">
        <v>11</v>
      </c>
      <c r="H207" s="5">
        <v>108</v>
      </c>
      <c r="I207" s="5" t="s">
        <v>12</v>
      </c>
      <c r="J207" s="5" t="s">
        <v>699</v>
      </c>
      <c r="K207" s="6" t="s">
        <v>699</v>
      </c>
      <c r="L207" s="14"/>
      <c r="M207" s="15" t="s">
        <v>700</v>
      </c>
      <c r="N207" s="8">
        <f t="shared" si="38"/>
        <v>0</v>
      </c>
      <c r="O207" s="16"/>
    </row>
    <row r="208" spans="1:15" s="17" customFormat="1" ht="12.75" x14ac:dyDescent="0.2">
      <c r="A208" s="5">
        <f t="shared" si="39"/>
        <v>187</v>
      </c>
      <c r="B208" s="5" t="str">
        <f t="shared" si="34"/>
        <v>CO 372359,</v>
      </c>
      <c r="C208" s="5" t="str">
        <f t="shared" si="35"/>
        <v>GCN: CT04041</v>
      </c>
      <c r="D208" s="5" t="str">
        <f t="shared" si="36"/>
        <v>25/06/2018.</v>
      </c>
      <c r="E208" s="5" t="s">
        <v>10</v>
      </c>
      <c r="F208" s="5" t="s">
        <v>701</v>
      </c>
      <c r="G208" s="5" t="s">
        <v>11</v>
      </c>
      <c r="H208" s="5">
        <v>108</v>
      </c>
      <c r="I208" s="5" t="s">
        <v>12</v>
      </c>
      <c r="J208" s="5" t="s">
        <v>702</v>
      </c>
      <c r="K208" s="6" t="s">
        <v>702</v>
      </c>
      <c r="L208" s="14"/>
      <c r="M208" s="15" t="s">
        <v>703</v>
      </c>
      <c r="N208" s="8">
        <f t="shared" si="38"/>
        <v>0</v>
      </c>
      <c r="O208" s="16"/>
    </row>
    <row r="209" spans="1:15" s="17" customFormat="1" ht="12.75" x14ac:dyDescent="0.2">
      <c r="A209" s="5">
        <f t="shared" si="39"/>
        <v>188</v>
      </c>
      <c r="B209" s="5" t="str">
        <f t="shared" si="34"/>
        <v>CO 372360,</v>
      </c>
      <c r="C209" s="5" t="str">
        <f t="shared" si="35"/>
        <v>GCN: CT04042</v>
      </c>
      <c r="D209" s="5" t="str">
        <f t="shared" si="36"/>
        <v>25/06/2018.</v>
      </c>
      <c r="E209" s="5" t="s">
        <v>10</v>
      </c>
      <c r="F209" s="5" t="s">
        <v>704</v>
      </c>
      <c r="G209" s="5" t="s">
        <v>11</v>
      </c>
      <c r="H209" s="5">
        <v>108</v>
      </c>
      <c r="I209" s="5" t="s">
        <v>12</v>
      </c>
      <c r="J209" s="5" t="s">
        <v>705</v>
      </c>
      <c r="K209" s="6" t="s">
        <v>705</v>
      </c>
      <c r="L209" s="14"/>
      <c r="M209" s="15" t="s">
        <v>706</v>
      </c>
      <c r="N209" s="8">
        <f t="shared" si="38"/>
        <v>0</v>
      </c>
      <c r="O209" s="16"/>
    </row>
    <row r="210" spans="1:15" s="17" customFormat="1" ht="12.75" x14ac:dyDescent="0.2">
      <c r="A210" s="5">
        <f t="shared" si="39"/>
        <v>189</v>
      </c>
      <c r="B210" s="5" t="str">
        <f t="shared" si="34"/>
        <v>CO 372361,</v>
      </c>
      <c r="C210" s="5" t="str">
        <f t="shared" si="35"/>
        <v>GCN: CT04043</v>
      </c>
      <c r="D210" s="5" t="str">
        <f t="shared" si="36"/>
        <v>25/06/2018.</v>
      </c>
      <c r="E210" s="5" t="s">
        <v>10</v>
      </c>
      <c r="F210" s="5" t="s">
        <v>707</v>
      </c>
      <c r="G210" s="5" t="s">
        <v>11</v>
      </c>
      <c r="H210" s="5">
        <v>108</v>
      </c>
      <c r="I210" s="5" t="s">
        <v>12</v>
      </c>
      <c r="J210" s="5" t="s">
        <v>708</v>
      </c>
      <c r="K210" s="6" t="s">
        <v>708</v>
      </c>
      <c r="L210" s="14"/>
      <c r="M210" s="15" t="s">
        <v>709</v>
      </c>
      <c r="N210" s="8">
        <f t="shared" si="38"/>
        <v>0</v>
      </c>
      <c r="O210" s="16"/>
    </row>
    <row r="211" spans="1:15" s="17" customFormat="1" ht="12.75" x14ac:dyDescent="0.2">
      <c r="A211" s="5">
        <f t="shared" si="39"/>
        <v>190</v>
      </c>
      <c r="B211" s="5" t="str">
        <f t="shared" si="34"/>
        <v>CO 372362,</v>
      </c>
      <c r="C211" s="5" t="str">
        <f t="shared" si="35"/>
        <v>GCN: CT04044</v>
      </c>
      <c r="D211" s="5" t="str">
        <f t="shared" si="36"/>
        <v>25/06/2018.</v>
      </c>
      <c r="E211" s="5" t="s">
        <v>10</v>
      </c>
      <c r="F211" s="5" t="s">
        <v>710</v>
      </c>
      <c r="G211" s="5" t="s">
        <v>11</v>
      </c>
      <c r="H211" s="5">
        <v>108</v>
      </c>
      <c r="I211" s="5" t="s">
        <v>12</v>
      </c>
      <c r="J211" s="5" t="s">
        <v>711</v>
      </c>
      <c r="K211" s="6" t="s">
        <v>711</v>
      </c>
      <c r="L211" s="14"/>
      <c r="M211" s="15" t="s">
        <v>712</v>
      </c>
      <c r="N211" s="8">
        <f t="shared" si="38"/>
        <v>0</v>
      </c>
      <c r="O211" s="16"/>
    </row>
    <row r="212" spans="1:15" s="17" customFormat="1" ht="12.75" x14ac:dyDescent="0.2">
      <c r="A212" s="5">
        <f t="shared" si="39"/>
        <v>191</v>
      </c>
      <c r="B212" s="5" t="str">
        <f t="shared" si="34"/>
        <v>CO 372363,</v>
      </c>
      <c r="C212" s="5" t="str">
        <f t="shared" si="35"/>
        <v>GCN: CT04045</v>
      </c>
      <c r="D212" s="5" t="str">
        <f t="shared" si="36"/>
        <v>25/06/2018.</v>
      </c>
      <c r="E212" s="5" t="s">
        <v>10</v>
      </c>
      <c r="F212" s="5" t="s">
        <v>713</v>
      </c>
      <c r="G212" s="5" t="s">
        <v>11</v>
      </c>
      <c r="H212" s="5">
        <v>108</v>
      </c>
      <c r="I212" s="5" t="s">
        <v>12</v>
      </c>
      <c r="J212" s="5" t="s">
        <v>714</v>
      </c>
      <c r="K212" s="6" t="s">
        <v>714</v>
      </c>
      <c r="L212" s="14"/>
      <c r="M212" s="15" t="s">
        <v>715</v>
      </c>
      <c r="N212" s="8">
        <f t="shared" si="38"/>
        <v>0</v>
      </c>
      <c r="O212" s="16"/>
    </row>
    <row r="213" spans="1:15" s="17" customFormat="1" ht="12.75" x14ac:dyDescent="0.2">
      <c r="A213" s="5">
        <f t="shared" si="39"/>
        <v>192</v>
      </c>
      <c r="B213" s="5" t="str">
        <f t="shared" si="34"/>
        <v>CO 372364,</v>
      </c>
      <c r="C213" s="5" t="str">
        <f t="shared" si="35"/>
        <v>GCN: CT04046</v>
      </c>
      <c r="D213" s="5" t="str">
        <f t="shared" si="36"/>
        <v>25/06/2018.</v>
      </c>
      <c r="E213" s="5" t="s">
        <v>10</v>
      </c>
      <c r="F213" s="5" t="s">
        <v>716</v>
      </c>
      <c r="G213" s="5" t="s">
        <v>11</v>
      </c>
      <c r="H213" s="5">
        <v>172</v>
      </c>
      <c r="I213" s="5" t="s">
        <v>548</v>
      </c>
      <c r="J213" s="5" t="s">
        <v>717</v>
      </c>
      <c r="K213" s="6" t="s">
        <v>717</v>
      </c>
      <c r="L213" s="14"/>
      <c r="M213" s="15" t="s">
        <v>718</v>
      </c>
      <c r="N213" s="8">
        <f t="shared" si="38"/>
        <v>0</v>
      </c>
      <c r="O213" s="16"/>
    </row>
    <row r="214" spans="1:15" s="17" customFormat="1" ht="12.75" x14ac:dyDescent="0.2">
      <c r="A214" s="5">
        <f t="shared" si="39"/>
        <v>193</v>
      </c>
      <c r="B214" s="5" t="str">
        <f t="shared" si="34"/>
        <v>CO 372365,</v>
      </c>
      <c r="C214" s="5" t="str">
        <f t="shared" si="35"/>
        <v>GCN: CT04047</v>
      </c>
      <c r="D214" s="5" t="str">
        <f t="shared" si="36"/>
        <v>25/06/2018.</v>
      </c>
      <c r="E214" s="5" t="s">
        <v>10</v>
      </c>
      <c r="F214" s="5" t="s">
        <v>719</v>
      </c>
      <c r="G214" s="5" t="s">
        <v>11</v>
      </c>
      <c r="H214" s="5">
        <v>120</v>
      </c>
      <c r="I214" s="5" t="s">
        <v>59</v>
      </c>
      <c r="J214" s="5" t="s">
        <v>720</v>
      </c>
      <c r="K214" s="6" t="s">
        <v>720</v>
      </c>
      <c r="L214" s="14"/>
      <c r="M214" s="15" t="s">
        <v>721</v>
      </c>
      <c r="N214" s="8">
        <f t="shared" si="38"/>
        <v>0</v>
      </c>
      <c r="O214" s="16"/>
    </row>
    <row r="215" spans="1:15" s="17" customFormat="1" ht="12.75" x14ac:dyDescent="0.2">
      <c r="A215" s="5">
        <f t="shared" si="39"/>
        <v>194</v>
      </c>
      <c r="B215" s="5" t="str">
        <f t="shared" si="34"/>
        <v>CO 372366,</v>
      </c>
      <c r="C215" s="5" t="str">
        <f t="shared" si="35"/>
        <v>GCN: CT04048</v>
      </c>
      <c r="D215" s="5" t="str">
        <f t="shared" si="36"/>
        <v>25/06/2018.</v>
      </c>
      <c r="E215" s="5" t="s">
        <v>10</v>
      </c>
      <c r="F215" s="5" t="s">
        <v>722</v>
      </c>
      <c r="G215" s="5" t="s">
        <v>11</v>
      </c>
      <c r="H215" s="5">
        <v>120</v>
      </c>
      <c r="I215" s="5" t="s">
        <v>59</v>
      </c>
      <c r="J215" s="5" t="s">
        <v>723</v>
      </c>
      <c r="K215" s="6" t="s">
        <v>723</v>
      </c>
      <c r="L215" s="14"/>
      <c r="M215" s="15" t="s">
        <v>724</v>
      </c>
      <c r="N215" s="8">
        <f t="shared" si="38"/>
        <v>0</v>
      </c>
      <c r="O215" s="16"/>
    </row>
    <row r="216" spans="1:15" s="17" customFormat="1" ht="12.75" x14ac:dyDescent="0.2">
      <c r="A216" s="5">
        <f t="shared" si="39"/>
        <v>195</v>
      </c>
      <c r="B216" s="5" t="str">
        <f t="shared" si="34"/>
        <v>CO 372367,</v>
      </c>
      <c r="C216" s="5" t="str">
        <f t="shared" si="35"/>
        <v>GCN: CT04049</v>
      </c>
      <c r="D216" s="5" t="str">
        <f t="shared" si="36"/>
        <v>25/06/2018.</v>
      </c>
      <c r="E216" s="5" t="s">
        <v>10</v>
      </c>
      <c r="F216" s="5" t="s">
        <v>725</v>
      </c>
      <c r="G216" s="5" t="s">
        <v>11</v>
      </c>
      <c r="H216" s="5">
        <v>120</v>
      </c>
      <c r="I216" s="5" t="s">
        <v>59</v>
      </c>
      <c r="J216" s="5" t="s">
        <v>726</v>
      </c>
      <c r="K216" s="6" t="s">
        <v>726</v>
      </c>
      <c r="L216" s="14"/>
      <c r="M216" s="15" t="s">
        <v>727</v>
      </c>
      <c r="N216" s="8">
        <f t="shared" si="38"/>
        <v>0</v>
      </c>
      <c r="O216" s="16"/>
    </row>
    <row r="217" spans="1:15" s="17" customFormat="1" ht="12.75" x14ac:dyDescent="0.2">
      <c r="A217" s="5">
        <f t="shared" si="39"/>
        <v>196</v>
      </c>
      <c r="B217" s="5" t="str">
        <f t="shared" si="34"/>
        <v>CO 372368,</v>
      </c>
      <c r="C217" s="5" t="str">
        <f t="shared" si="35"/>
        <v>GCN: CT04050</v>
      </c>
      <c r="D217" s="5" t="str">
        <f t="shared" si="36"/>
        <v>25/06/2018.</v>
      </c>
      <c r="E217" s="5" t="s">
        <v>10</v>
      </c>
      <c r="F217" s="5" t="s">
        <v>728</v>
      </c>
      <c r="G217" s="5" t="s">
        <v>11</v>
      </c>
      <c r="H217" s="5">
        <v>175.5</v>
      </c>
      <c r="I217" s="5">
        <v>175.5</v>
      </c>
      <c r="J217" s="5" t="s">
        <v>729</v>
      </c>
      <c r="K217" s="6" t="s">
        <v>729</v>
      </c>
      <c r="L217" s="14"/>
      <c r="M217" s="15" t="s">
        <v>730</v>
      </c>
      <c r="N217" s="8">
        <f t="shared" si="38"/>
        <v>0</v>
      </c>
      <c r="O217" s="16"/>
    </row>
    <row r="218" spans="1:15" s="17" customFormat="1" ht="12.75" x14ac:dyDescent="0.2">
      <c r="A218" s="5">
        <f t="shared" si="39"/>
        <v>197</v>
      </c>
      <c r="B218" s="5" t="str">
        <f t="shared" si="34"/>
        <v>CO 372369,</v>
      </c>
      <c r="C218" s="5" t="str">
        <f t="shared" si="35"/>
        <v>GCN: CT04051</v>
      </c>
      <c r="D218" s="5" t="str">
        <f t="shared" si="36"/>
        <v>25/06/2018.</v>
      </c>
      <c r="E218" s="5" t="s">
        <v>10</v>
      </c>
      <c r="F218" s="5" t="s">
        <v>731</v>
      </c>
      <c r="G218" s="5" t="s">
        <v>11</v>
      </c>
      <c r="H218" s="5">
        <v>108</v>
      </c>
      <c r="I218" s="5" t="s">
        <v>12</v>
      </c>
      <c r="J218" s="5" t="s">
        <v>732</v>
      </c>
      <c r="K218" s="6" t="s">
        <v>732</v>
      </c>
      <c r="L218" s="14"/>
      <c r="M218" s="15" t="s">
        <v>733</v>
      </c>
      <c r="N218" s="8">
        <f t="shared" si="38"/>
        <v>0</v>
      </c>
      <c r="O218" s="16"/>
    </row>
    <row r="219" spans="1:15" s="17" customFormat="1" ht="12.75" x14ac:dyDescent="0.2">
      <c r="A219" s="5">
        <f t="shared" si="39"/>
        <v>198</v>
      </c>
      <c r="B219" s="5" t="str">
        <f t="shared" si="34"/>
        <v>CO 372370,</v>
      </c>
      <c r="C219" s="5" t="str">
        <f t="shared" si="35"/>
        <v>GCN: CT04052</v>
      </c>
      <c r="D219" s="5" t="str">
        <f t="shared" si="36"/>
        <v>25/06/2018.</v>
      </c>
      <c r="E219" s="5" t="s">
        <v>10</v>
      </c>
      <c r="F219" s="5" t="s">
        <v>734</v>
      </c>
      <c r="G219" s="5" t="s">
        <v>11</v>
      </c>
      <c r="H219" s="5">
        <v>108</v>
      </c>
      <c r="I219" s="5" t="s">
        <v>12</v>
      </c>
      <c r="J219" s="5" t="s">
        <v>735</v>
      </c>
      <c r="K219" s="6" t="s">
        <v>735</v>
      </c>
      <c r="L219" s="14"/>
      <c r="M219" s="15" t="s">
        <v>736</v>
      </c>
      <c r="N219" s="8">
        <f t="shared" si="38"/>
        <v>0</v>
      </c>
      <c r="O219" s="16"/>
    </row>
    <row r="220" spans="1:15" s="17" customFormat="1" ht="12.75" x14ac:dyDescent="0.2">
      <c r="A220" s="5">
        <f t="shared" si="39"/>
        <v>199</v>
      </c>
      <c r="B220" s="5" t="str">
        <f t="shared" si="34"/>
        <v>CO 372371,</v>
      </c>
      <c r="C220" s="5" t="str">
        <f t="shared" si="35"/>
        <v>GCN: CT04053</v>
      </c>
      <c r="D220" s="5" t="str">
        <f t="shared" si="36"/>
        <v>25/06/2018.</v>
      </c>
      <c r="E220" s="5" t="s">
        <v>10</v>
      </c>
      <c r="F220" s="5" t="s">
        <v>737</v>
      </c>
      <c r="G220" s="5" t="s">
        <v>11</v>
      </c>
      <c r="H220" s="5">
        <v>108</v>
      </c>
      <c r="I220" s="5" t="s">
        <v>12</v>
      </c>
      <c r="J220" s="5" t="s">
        <v>738</v>
      </c>
      <c r="K220" s="6" t="s">
        <v>738</v>
      </c>
      <c r="L220" s="14"/>
      <c r="M220" s="15" t="s">
        <v>739</v>
      </c>
      <c r="N220" s="8">
        <f t="shared" si="38"/>
        <v>0</v>
      </c>
      <c r="O220" s="16"/>
    </row>
    <row r="221" spans="1:15" s="17" customFormat="1" ht="12.75" x14ac:dyDescent="0.2">
      <c r="A221" s="5">
        <f t="shared" si="39"/>
        <v>200</v>
      </c>
      <c r="B221" s="5" t="str">
        <f t="shared" si="34"/>
        <v>CO 372372,</v>
      </c>
      <c r="C221" s="5" t="str">
        <f t="shared" si="35"/>
        <v>GCN: CT04054</v>
      </c>
      <c r="D221" s="5" t="str">
        <f t="shared" si="36"/>
        <v>25/06/2018.</v>
      </c>
      <c r="E221" s="5" t="s">
        <v>10</v>
      </c>
      <c r="F221" s="5" t="s">
        <v>740</v>
      </c>
      <c r="G221" s="5" t="s">
        <v>11</v>
      </c>
      <c r="H221" s="5">
        <v>108</v>
      </c>
      <c r="I221" s="5" t="s">
        <v>12</v>
      </c>
      <c r="J221" s="5" t="s">
        <v>741</v>
      </c>
      <c r="K221" s="6" t="s">
        <v>741</v>
      </c>
      <c r="L221" s="14"/>
      <c r="M221" s="15" t="s">
        <v>742</v>
      </c>
      <c r="N221" s="8">
        <f t="shared" si="38"/>
        <v>0</v>
      </c>
      <c r="O221" s="16"/>
    </row>
    <row r="222" spans="1:15" s="17" customFormat="1" ht="12.75" x14ac:dyDescent="0.2">
      <c r="A222" s="5">
        <f t="shared" si="39"/>
        <v>201</v>
      </c>
      <c r="B222" s="5" t="str">
        <f t="shared" si="34"/>
        <v>CO 372373,</v>
      </c>
      <c r="C222" s="5" t="str">
        <f t="shared" si="35"/>
        <v>GCN: CT04055</v>
      </c>
      <c r="D222" s="5" t="str">
        <f t="shared" si="36"/>
        <v>25/06/2018.</v>
      </c>
      <c r="E222" s="5" t="s">
        <v>10</v>
      </c>
      <c r="F222" s="5" t="s">
        <v>743</v>
      </c>
      <c r="G222" s="5" t="s">
        <v>11</v>
      </c>
      <c r="H222" s="5">
        <v>108</v>
      </c>
      <c r="I222" s="5" t="s">
        <v>12</v>
      </c>
      <c r="J222" s="5" t="s">
        <v>744</v>
      </c>
      <c r="K222" s="6" t="s">
        <v>744</v>
      </c>
      <c r="L222" s="14"/>
      <c r="M222" s="15" t="s">
        <v>745</v>
      </c>
      <c r="N222" s="8">
        <f t="shared" si="38"/>
        <v>0</v>
      </c>
      <c r="O222" s="16"/>
    </row>
    <row r="223" spans="1:15" s="17" customFormat="1" ht="12.75" x14ac:dyDescent="0.2">
      <c r="A223" s="5">
        <f t="shared" si="39"/>
        <v>202</v>
      </c>
      <c r="B223" s="5" t="str">
        <f t="shared" si="34"/>
        <v>CO 372374,</v>
      </c>
      <c r="C223" s="5" t="str">
        <f t="shared" si="35"/>
        <v>GCN: CT04056</v>
      </c>
      <c r="D223" s="5" t="str">
        <f t="shared" si="36"/>
        <v>25/06/2018.</v>
      </c>
      <c r="E223" s="5" t="s">
        <v>10</v>
      </c>
      <c r="F223" s="5" t="s">
        <v>746</v>
      </c>
      <c r="G223" s="5" t="s">
        <v>11</v>
      </c>
      <c r="H223" s="5">
        <v>108</v>
      </c>
      <c r="I223" s="5" t="s">
        <v>12</v>
      </c>
      <c r="J223" s="5" t="s">
        <v>747</v>
      </c>
      <c r="K223" s="6" t="s">
        <v>747</v>
      </c>
      <c r="L223" s="14"/>
      <c r="M223" s="15" t="s">
        <v>748</v>
      </c>
      <c r="N223" s="8">
        <f t="shared" si="38"/>
        <v>0</v>
      </c>
      <c r="O223" s="16"/>
    </row>
    <row r="224" spans="1:15" s="17" customFormat="1" ht="12.75" x14ac:dyDescent="0.2">
      <c r="A224" s="5">
        <f t="shared" si="39"/>
        <v>203</v>
      </c>
      <c r="B224" s="5" t="str">
        <f t="shared" si="34"/>
        <v>CO 372375,</v>
      </c>
      <c r="C224" s="5" t="str">
        <f t="shared" si="35"/>
        <v>GCN: CT04057</v>
      </c>
      <c r="D224" s="5" t="str">
        <f t="shared" si="36"/>
        <v>25/06/2018.</v>
      </c>
      <c r="E224" s="5" t="s">
        <v>10</v>
      </c>
      <c r="F224" s="5" t="s">
        <v>749</v>
      </c>
      <c r="G224" s="5" t="s">
        <v>11</v>
      </c>
      <c r="H224" s="5">
        <v>108</v>
      </c>
      <c r="I224" s="5" t="s">
        <v>12</v>
      </c>
      <c r="J224" s="5" t="s">
        <v>750</v>
      </c>
      <c r="K224" s="6" t="s">
        <v>750</v>
      </c>
      <c r="L224" s="14"/>
      <c r="M224" s="15" t="s">
        <v>751</v>
      </c>
      <c r="N224" s="8">
        <f t="shared" si="38"/>
        <v>0</v>
      </c>
      <c r="O224" s="16"/>
    </row>
    <row r="225" spans="1:15" s="17" customFormat="1" ht="12.75" x14ac:dyDescent="0.2">
      <c r="A225" s="5">
        <f t="shared" si="39"/>
        <v>204</v>
      </c>
      <c r="B225" s="5" t="str">
        <f t="shared" si="34"/>
        <v>CO 372376,</v>
      </c>
      <c r="C225" s="5" t="str">
        <f t="shared" si="35"/>
        <v>GCN: CT04058</v>
      </c>
      <c r="D225" s="5" t="str">
        <f t="shared" si="36"/>
        <v>25/06/2018.</v>
      </c>
      <c r="E225" s="5" t="s">
        <v>10</v>
      </c>
      <c r="F225" s="5" t="s">
        <v>752</v>
      </c>
      <c r="G225" s="5" t="s">
        <v>11</v>
      </c>
      <c r="H225" s="5">
        <v>108</v>
      </c>
      <c r="I225" s="5" t="s">
        <v>12</v>
      </c>
      <c r="J225" s="5" t="s">
        <v>753</v>
      </c>
      <c r="K225" s="6" t="s">
        <v>753</v>
      </c>
      <c r="L225" s="14"/>
      <c r="M225" s="15" t="s">
        <v>754</v>
      </c>
      <c r="N225" s="8">
        <f t="shared" si="38"/>
        <v>0</v>
      </c>
      <c r="O225" s="16"/>
    </row>
    <row r="226" spans="1:15" s="17" customFormat="1" ht="12.75" x14ac:dyDescent="0.2">
      <c r="A226" s="5">
        <f>A225+1</f>
        <v>205</v>
      </c>
      <c r="B226" s="5" t="str">
        <f t="shared" si="34"/>
        <v>CO 372378,</v>
      </c>
      <c r="C226" s="5" t="str">
        <f t="shared" si="35"/>
        <v>GCN: CT04060</v>
      </c>
      <c r="D226" s="5" t="str">
        <f t="shared" si="36"/>
        <v>25/06/2018.</v>
      </c>
      <c r="E226" s="5" t="s">
        <v>10</v>
      </c>
      <c r="F226" s="5" t="s">
        <v>758</v>
      </c>
      <c r="G226" s="5" t="s">
        <v>11</v>
      </c>
      <c r="H226" s="5">
        <v>108</v>
      </c>
      <c r="I226" s="5" t="s">
        <v>12</v>
      </c>
      <c r="J226" s="5" t="s">
        <v>759</v>
      </c>
      <c r="K226" s="6" t="s">
        <v>759</v>
      </c>
      <c r="L226" s="14"/>
      <c r="M226" s="15" t="s">
        <v>760</v>
      </c>
      <c r="N226" s="8">
        <f t="shared" si="38"/>
        <v>0</v>
      </c>
      <c r="O226" s="16"/>
    </row>
    <row r="227" spans="1:15" s="17" customFormat="1" ht="12.75" x14ac:dyDescent="0.2">
      <c r="A227" s="5">
        <f t="shared" ref="A227:A234" si="40">A226+1</f>
        <v>206</v>
      </c>
      <c r="B227" s="5" t="str">
        <f t="shared" si="34"/>
        <v>CO 372379,</v>
      </c>
      <c r="C227" s="5" t="str">
        <f t="shared" si="35"/>
        <v>GCN: CT04061</v>
      </c>
      <c r="D227" s="5" t="str">
        <f t="shared" si="36"/>
        <v>25/06/2018.</v>
      </c>
      <c r="E227" s="5" t="s">
        <v>10</v>
      </c>
      <c r="F227" s="5" t="s">
        <v>761</v>
      </c>
      <c r="G227" s="5" t="s">
        <v>11</v>
      </c>
      <c r="H227" s="5">
        <v>108</v>
      </c>
      <c r="I227" s="5" t="s">
        <v>12</v>
      </c>
      <c r="J227" s="5" t="s">
        <v>762</v>
      </c>
      <c r="K227" s="6" t="s">
        <v>762</v>
      </c>
      <c r="L227" s="14"/>
      <c r="M227" s="15" t="s">
        <v>763</v>
      </c>
      <c r="N227" s="8">
        <f t="shared" si="38"/>
        <v>0</v>
      </c>
      <c r="O227" s="16"/>
    </row>
    <row r="228" spans="1:15" s="17" customFormat="1" ht="12.75" x14ac:dyDescent="0.2">
      <c r="A228" s="5">
        <f t="shared" si="40"/>
        <v>207</v>
      </c>
      <c r="B228" s="5" t="str">
        <f t="shared" si="34"/>
        <v>CO 372380,</v>
      </c>
      <c r="C228" s="5" t="str">
        <f t="shared" si="35"/>
        <v>GCN: CT04062</v>
      </c>
      <c r="D228" s="5" t="str">
        <f t="shared" si="36"/>
        <v>25/06/2018.</v>
      </c>
      <c r="E228" s="5" t="s">
        <v>10</v>
      </c>
      <c r="F228" s="5" t="s">
        <v>764</v>
      </c>
      <c r="G228" s="5" t="s">
        <v>11</v>
      </c>
      <c r="H228" s="5">
        <v>108</v>
      </c>
      <c r="I228" s="5" t="s">
        <v>12</v>
      </c>
      <c r="J228" s="5" t="s">
        <v>765</v>
      </c>
      <c r="K228" s="6" t="s">
        <v>765</v>
      </c>
      <c r="L228" s="14"/>
      <c r="M228" s="15" t="s">
        <v>766</v>
      </c>
      <c r="N228" s="8">
        <f t="shared" si="38"/>
        <v>0</v>
      </c>
      <c r="O228" s="16"/>
    </row>
    <row r="229" spans="1:15" s="17" customFormat="1" ht="12.75" x14ac:dyDescent="0.2">
      <c r="A229" s="5">
        <f t="shared" si="40"/>
        <v>208</v>
      </c>
      <c r="B229" s="5" t="str">
        <f t="shared" si="34"/>
        <v>CO 372381,</v>
      </c>
      <c r="C229" s="5" t="str">
        <f t="shared" si="35"/>
        <v>GCN: CT04063</v>
      </c>
      <c r="D229" s="5" t="str">
        <f t="shared" si="36"/>
        <v>25/06/2018.</v>
      </c>
      <c r="E229" s="5" t="s">
        <v>10</v>
      </c>
      <c r="F229" s="5" t="s">
        <v>767</v>
      </c>
      <c r="G229" s="5" t="s">
        <v>11</v>
      </c>
      <c r="H229" s="5">
        <v>108</v>
      </c>
      <c r="I229" s="5" t="s">
        <v>12</v>
      </c>
      <c r="J229" s="5" t="s">
        <v>768</v>
      </c>
      <c r="K229" s="6" t="s">
        <v>768</v>
      </c>
      <c r="L229" s="14"/>
      <c r="M229" s="15" t="s">
        <v>769</v>
      </c>
      <c r="N229" s="8">
        <f t="shared" si="38"/>
        <v>0</v>
      </c>
      <c r="O229" s="16"/>
    </row>
    <row r="230" spans="1:15" s="17" customFormat="1" ht="12.75" x14ac:dyDescent="0.2">
      <c r="A230" s="5">
        <f t="shared" si="40"/>
        <v>209</v>
      </c>
      <c r="B230" s="5" t="str">
        <f t="shared" si="34"/>
        <v>CO 372382,</v>
      </c>
      <c r="C230" s="5" t="str">
        <f t="shared" si="35"/>
        <v>GCN: CT04064</v>
      </c>
      <c r="D230" s="5" t="str">
        <f t="shared" si="36"/>
        <v>25/06/2018.</v>
      </c>
      <c r="E230" s="5" t="s">
        <v>10</v>
      </c>
      <c r="F230" s="5" t="s">
        <v>770</v>
      </c>
      <c r="G230" s="5" t="s">
        <v>11</v>
      </c>
      <c r="H230" s="5">
        <v>108</v>
      </c>
      <c r="I230" s="5" t="s">
        <v>12</v>
      </c>
      <c r="J230" s="5" t="s">
        <v>771</v>
      </c>
      <c r="K230" s="6" t="s">
        <v>771</v>
      </c>
      <c r="L230" s="14"/>
      <c r="M230" s="15" t="s">
        <v>772</v>
      </c>
      <c r="N230" s="8">
        <f t="shared" si="38"/>
        <v>0</v>
      </c>
      <c r="O230" s="16"/>
    </row>
    <row r="231" spans="1:15" s="17" customFormat="1" ht="12.75" x14ac:dyDescent="0.2">
      <c r="A231" s="5">
        <f t="shared" si="40"/>
        <v>210</v>
      </c>
      <c r="B231" s="5" t="str">
        <f t="shared" si="34"/>
        <v>CO 372383,</v>
      </c>
      <c r="C231" s="5" t="str">
        <f t="shared" si="35"/>
        <v>GCN: CT04065</v>
      </c>
      <c r="D231" s="5" t="str">
        <f t="shared" si="36"/>
        <v>25/06/2018.</v>
      </c>
      <c r="E231" s="5" t="s">
        <v>10</v>
      </c>
      <c r="F231" s="5" t="s">
        <v>773</v>
      </c>
      <c r="G231" s="5" t="s">
        <v>11</v>
      </c>
      <c r="H231" s="5">
        <v>108</v>
      </c>
      <c r="I231" s="5" t="s">
        <v>12</v>
      </c>
      <c r="J231" s="5" t="s">
        <v>774</v>
      </c>
      <c r="K231" s="6" t="s">
        <v>774</v>
      </c>
      <c r="L231" s="14"/>
      <c r="M231" s="15" t="s">
        <v>775</v>
      </c>
      <c r="N231" s="8">
        <f t="shared" si="38"/>
        <v>0</v>
      </c>
      <c r="O231" s="16"/>
    </row>
    <row r="232" spans="1:15" s="17" customFormat="1" ht="12.75" x14ac:dyDescent="0.2">
      <c r="A232" s="5">
        <f t="shared" si="40"/>
        <v>211</v>
      </c>
      <c r="B232" s="5" t="str">
        <f t="shared" si="34"/>
        <v>CO 372384,</v>
      </c>
      <c r="C232" s="5" t="str">
        <f t="shared" si="35"/>
        <v>GCN: CT04066</v>
      </c>
      <c r="D232" s="5" t="str">
        <f t="shared" si="36"/>
        <v>25/06/2018.</v>
      </c>
      <c r="E232" s="5" t="s">
        <v>10</v>
      </c>
      <c r="F232" s="5" t="s">
        <v>776</v>
      </c>
      <c r="G232" s="5" t="s">
        <v>11</v>
      </c>
      <c r="H232" s="5">
        <v>108</v>
      </c>
      <c r="I232" s="5" t="s">
        <v>12</v>
      </c>
      <c r="J232" s="5" t="s">
        <v>777</v>
      </c>
      <c r="K232" s="6" t="s">
        <v>777</v>
      </c>
      <c r="L232" s="14"/>
      <c r="M232" s="15" t="s">
        <v>778</v>
      </c>
      <c r="N232" s="8">
        <f t="shared" si="38"/>
        <v>0</v>
      </c>
      <c r="O232" s="16"/>
    </row>
    <row r="233" spans="1:15" s="17" customFormat="1" ht="12.75" x14ac:dyDescent="0.2">
      <c r="A233" s="5">
        <f t="shared" si="40"/>
        <v>212</v>
      </c>
      <c r="B233" s="5" t="str">
        <f t="shared" si="34"/>
        <v>CO 372385,</v>
      </c>
      <c r="C233" s="5" t="str">
        <f>MID(M233,104,12)</f>
        <v>GCN: CT04067</v>
      </c>
      <c r="D233" s="5" t="str">
        <f t="shared" si="36"/>
        <v>25/06/2018.</v>
      </c>
      <c r="E233" s="5" t="s">
        <v>10</v>
      </c>
      <c r="F233" s="5" t="s">
        <v>779</v>
      </c>
      <c r="G233" s="5" t="s">
        <v>11</v>
      </c>
      <c r="H233" s="5">
        <v>118.4</v>
      </c>
      <c r="I233" s="5">
        <v>118.4</v>
      </c>
      <c r="J233" s="5" t="s">
        <v>780</v>
      </c>
      <c r="K233" s="6" t="s">
        <v>780</v>
      </c>
      <c r="L233" s="14"/>
      <c r="M233" s="15" t="s">
        <v>781</v>
      </c>
      <c r="N233" s="8">
        <f t="shared" si="38"/>
        <v>0</v>
      </c>
      <c r="O233" s="16"/>
    </row>
    <row r="234" spans="1:15" s="17" customFormat="1" ht="12.75" x14ac:dyDescent="0.2">
      <c r="A234" s="5">
        <f t="shared" si="40"/>
        <v>213</v>
      </c>
      <c r="B234" s="5" t="str">
        <f t="shared" si="34"/>
        <v>CO 372386,</v>
      </c>
      <c r="C234" s="5" t="str">
        <f t="shared" si="35"/>
        <v>GCN: CT04068</v>
      </c>
      <c r="D234" s="5" t="str">
        <f t="shared" si="36"/>
        <v>25/06/2018.</v>
      </c>
      <c r="E234" s="5" t="s">
        <v>10</v>
      </c>
      <c r="F234" s="5" t="s">
        <v>782</v>
      </c>
      <c r="G234" s="5" t="s">
        <v>11</v>
      </c>
      <c r="H234" s="5">
        <v>173.2</v>
      </c>
      <c r="I234" s="5">
        <v>173.2</v>
      </c>
      <c r="J234" s="5" t="s">
        <v>783</v>
      </c>
      <c r="K234" s="6" t="s">
        <v>783</v>
      </c>
      <c r="L234" s="14"/>
      <c r="M234" s="15" t="s">
        <v>784</v>
      </c>
      <c r="N234" s="8">
        <f t="shared" si="38"/>
        <v>0</v>
      </c>
      <c r="O234" s="16"/>
    </row>
    <row r="235" spans="1:15" x14ac:dyDescent="0.25">
      <c r="A235" s="122" t="s">
        <v>785</v>
      </c>
      <c r="B235" s="122"/>
      <c r="C235" s="122"/>
      <c r="D235" s="122"/>
      <c r="E235" s="122"/>
      <c r="F235" s="122"/>
      <c r="G235" s="122"/>
      <c r="H235" s="20">
        <f>SUM(H195:H234)</f>
        <v>4649.0999999999995</v>
      </c>
      <c r="I235" s="11" t="e">
        <f>#REF!</f>
        <v>#REF!</v>
      </c>
      <c r="J235" s="12"/>
      <c r="K235" s="12"/>
      <c r="L235" s="12"/>
      <c r="M235" s="1"/>
      <c r="N235" s="8" t="e">
        <f t="shared" si="38"/>
        <v>#REF!</v>
      </c>
    </row>
    <row r="236" spans="1:15" ht="15.75" x14ac:dyDescent="0.25">
      <c r="A236" s="132" t="s">
        <v>786</v>
      </c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4"/>
      <c r="M236" s="1"/>
      <c r="N236" s="8">
        <f t="shared" si="38"/>
        <v>0</v>
      </c>
    </row>
    <row r="237" spans="1:15" s="18" customFormat="1" ht="12.75" x14ac:dyDescent="0.2">
      <c r="A237" s="5">
        <f>A234+1</f>
        <v>214</v>
      </c>
      <c r="B237" s="5" t="str">
        <f t="shared" ref="B237:B278" si="41">MID(M237,79,10)</f>
        <v>CO 372302,</v>
      </c>
      <c r="C237" s="5" t="str">
        <f t="shared" ref="C237:C278" si="42">MID(M237,104,12)</f>
        <v>GCN: CT03985</v>
      </c>
      <c r="D237" s="5" t="str">
        <f t="shared" ref="D237:D278" si="43">MID(M237,146,11)</f>
        <v>25/06/2018.</v>
      </c>
      <c r="E237" s="5" t="s">
        <v>10</v>
      </c>
      <c r="F237" s="5" t="s">
        <v>787</v>
      </c>
      <c r="G237" s="5" t="s">
        <v>11</v>
      </c>
      <c r="H237" s="5">
        <v>173.2</v>
      </c>
      <c r="I237" s="5">
        <v>173.2</v>
      </c>
      <c r="J237" s="5" t="s">
        <v>788</v>
      </c>
      <c r="K237" s="6" t="s">
        <v>788</v>
      </c>
      <c r="L237" s="14"/>
      <c r="M237" s="15" t="s">
        <v>789</v>
      </c>
      <c r="N237" s="8">
        <f t="shared" si="38"/>
        <v>0</v>
      </c>
      <c r="O237" s="16"/>
    </row>
    <row r="238" spans="1:15" s="18" customFormat="1" ht="12.75" x14ac:dyDescent="0.2">
      <c r="A238" s="5">
        <f t="shared" ref="A238:A278" si="44">A237+1</f>
        <v>215</v>
      </c>
      <c r="B238" s="5" t="str">
        <f t="shared" si="41"/>
        <v>CO 372303,</v>
      </c>
      <c r="C238" s="5" t="str">
        <f t="shared" si="42"/>
        <v>GCN: CT03986</v>
      </c>
      <c r="D238" s="5" t="str">
        <f t="shared" si="43"/>
        <v>25/06/2018.</v>
      </c>
      <c r="E238" s="5" t="s">
        <v>10</v>
      </c>
      <c r="F238" s="5" t="s">
        <v>790</v>
      </c>
      <c r="G238" s="5" t="s">
        <v>11</v>
      </c>
      <c r="H238" s="5">
        <v>118.4</v>
      </c>
      <c r="I238" s="5">
        <v>118.4</v>
      </c>
      <c r="J238" s="5" t="s">
        <v>791</v>
      </c>
      <c r="K238" s="6" t="s">
        <v>791</v>
      </c>
      <c r="L238" s="14"/>
      <c r="M238" s="15" t="s">
        <v>792</v>
      </c>
      <c r="N238" s="8">
        <f t="shared" si="38"/>
        <v>0</v>
      </c>
      <c r="O238" s="16"/>
    </row>
    <row r="239" spans="1:15" s="18" customFormat="1" ht="12.75" x14ac:dyDescent="0.2">
      <c r="A239" s="5">
        <f t="shared" si="44"/>
        <v>216</v>
      </c>
      <c r="B239" s="5" t="str">
        <f t="shared" si="41"/>
        <v>CO 372304,</v>
      </c>
      <c r="C239" s="5" t="str">
        <f t="shared" si="42"/>
        <v>GCN: CT03987</v>
      </c>
      <c r="D239" s="5" t="str">
        <f t="shared" si="43"/>
        <v>25/06/2018.</v>
      </c>
      <c r="E239" s="5" t="s">
        <v>10</v>
      </c>
      <c r="F239" s="5" t="s">
        <v>793</v>
      </c>
      <c r="G239" s="5" t="s">
        <v>11</v>
      </c>
      <c r="H239" s="5">
        <v>118.4</v>
      </c>
      <c r="I239" s="5">
        <v>118.4</v>
      </c>
      <c r="J239" s="5" t="s">
        <v>794</v>
      </c>
      <c r="K239" s="6" t="s">
        <v>794</v>
      </c>
      <c r="L239" s="14"/>
      <c r="M239" s="15" t="s">
        <v>795</v>
      </c>
      <c r="N239" s="8">
        <f t="shared" si="38"/>
        <v>0</v>
      </c>
      <c r="O239" s="16"/>
    </row>
    <row r="240" spans="1:15" s="18" customFormat="1" ht="12.75" x14ac:dyDescent="0.2">
      <c r="A240" s="5">
        <f t="shared" si="44"/>
        <v>217</v>
      </c>
      <c r="B240" s="5" t="str">
        <f t="shared" si="41"/>
        <v>CO 372305,</v>
      </c>
      <c r="C240" s="5" t="str">
        <f t="shared" si="42"/>
        <v>GCN: CT03988</v>
      </c>
      <c r="D240" s="5" t="str">
        <f t="shared" si="43"/>
        <v>25/06/2018.</v>
      </c>
      <c r="E240" s="5" t="s">
        <v>10</v>
      </c>
      <c r="F240" s="5" t="s">
        <v>796</v>
      </c>
      <c r="G240" s="5" t="s">
        <v>11</v>
      </c>
      <c r="H240" s="5">
        <v>108</v>
      </c>
      <c r="I240" s="5" t="s">
        <v>12</v>
      </c>
      <c r="J240" s="5" t="s">
        <v>797</v>
      </c>
      <c r="K240" s="6" t="s">
        <v>797</v>
      </c>
      <c r="L240" s="14"/>
      <c r="M240" s="15" t="s">
        <v>798</v>
      </c>
      <c r="N240" s="8">
        <f t="shared" si="38"/>
        <v>0</v>
      </c>
      <c r="O240" s="16"/>
    </row>
    <row r="241" spans="1:15" s="18" customFormat="1" ht="12.75" x14ac:dyDescent="0.2">
      <c r="A241" s="5">
        <f t="shared" si="44"/>
        <v>218</v>
      </c>
      <c r="B241" s="5" t="str">
        <f t="shared" si="41"/>
        <v>CO 372306,</v>
      </c>
      <c r="C241" s="5" t="str">
        <f t="shared" si="42"/>
        <v>GCN: CT03989</v>
      </c>
      <c r="D241" s="5" t="str">
        <f t="shared" si="43"/>
        <v>25/06/2018.</v>
      </c>
      <c r="E241" s="5" t="s">
        <v>10</v>
      </c>
      <c r="F241" s="5" t="s">
        <v>799</v>
      </c>
      <c r="G241" s="5" t="s">
        <v>11</v>
      </c>
      <c r="H241" s="5">
        <v>108</v>
      </c>
      <c r="I241" s="5" t="s">
        <v>12</v>
      </c>
      <c r="J241" s="5" t="s">
        <v>800</v>
      </c>
      <c r="K241" s="6" t="s">
        <v>800</v>
      </c>
      <c r="L241" s="14"/>
      <c r="M241" s="15" t="s">
        <v>801</v>
      </c>
      <c r="N241" s="8">
        <f t="shared" si="38"/>
        <v>0</v>
      </c>
      <c r="O241" s="16"/>
    </row>
    <row r="242" spans="1:15" s="18" customFormat="1" ht="12.75" x14ac:dyDescent="0.2">
      <c r="A242" s="5">
        <f t="shared" si="44"/>
        <v>219</v>
      </c>
      <c r="B242" s="5" t="str">
        <f t="shared" si="41"/>
        <v>CO 372307,</v>
      </c>
      <c r="C242" s="5" t="str">
        <f t="shared" si="42"/>
        <v>GCN: CT03990</v>
      </c>
      <c r="D242" s="5" t="str">
        <f t="shared" si="43"/>
        <v>25/06/2018.</v>
      </c>
      <c r="E242" s="5" t="s">
        <v>10</v>
      </c>
      <c r="F242" s="5" t="s">
        <v>802</v>
      </c>
      <c r="G242" s="5" t="s">
        <v>11</v>
      </c>
      <c r="H242" s="5">
        <v>108</v>
      </c>
      <c r="I242" s="5" t="s">
        <v>12</v>
      </c>
      <c r="J242" s="5" t="s">
        <v>803</v>
      </c>
      <c r="K242" s="6" t="s">
        <v>803</v>
      </c>
      <c r="L242" s="14"/>
      <c r="M242" s="15" t="s">
        <v>804</v>
      </c>
      <c r="N242" s="8">
        <f t="shared" si="38"/>
        <v>0</v>
      </c>
      <c r="O242" s="16"/>
    </row>
    <row r="243" spans="1:15" s="18" customFormat="1" ht="12.75" x14ac:dyDescent="0.2">
      <c r="A243" s="5">
        <f t="shared" si="44"/>
        <v>220</v>
      </c>
      <c r="B243" s="5" t="str">
        <f t="shared" si="41"/>
        <v>CO 372308,</v>
      </c>
      <c r="C243" s="5" t="str">
        <f t="shared" si="42"/>
        <v>GCN: CT03991</v>
      </c>
      <c r="D243" s="5" t="str">
        <f t="shared" si="43"/>
        <v>25/06/2018.</v>
      </c>
      <c r="E243" s="5" t="s">
        <v>10</v>
      </c>
      <c r="F243" s="5" t="s">
        <v>805</v>
      </c>
      <c r="G243" s="5" t="s">
        <v>11</v>
      </c>
      <c r="H243" s="5">
        <v>108</v>
      </c>
      <c r="I243" s="5" t="s">
        <v>12</v>
      </c>
      <c r="J243" s="5" t="s">
        <v>806</v>
      </c>
      <c r="K243" s="6" t="s">
        <v>806</v>
      </c>
      <c r="L243" s="14"/>
      <c r="M243" s="15" t="s">
        <v>807</v>
      </c>
      <c r="N243" s="8">
        <f t="shared" si="38"/>
        <v>0</v>
      </c>
      <c r="O243" s="16"/>
    </row>
    <row r="244" spans="1:15" s="18" customFormat="1" ht="12.75" x14ac:dyDescent="0.2">
      <c r="A244" s="5">
        <f t="shared" si="44"/>
        <v>221</v>
      </c>
      <c r="B244" s="5" t="str">
        <f t="shared" si="41"/>
        <v>CO 372309,</v>
      </c>
      <c r="C244" s="5" t="str">
        <f t="shared" si="42"/>
        <v>GCN: CT03992</v>
      </c>
      <c r="D244" s="5" t="str">
        <f t="shared" si="43"/>
        <v>25/06/2018.</v>
      </c>
      <c r="E244" s="5" t="s">
        <v>10</v>
      </c>
      <c r="F244" s="5" t="s">
        <v>808</v>
      </c>
      <c r="G244" s="5" t="s">
        <v>11</v>
      </c>
      <c r="H244" s="5">
        <v>108</v>
      </c>
      <c r="I244" s="5" t="s">
        <v>12</v>
      </c>
      <c r="J244" s="5" t="s">
        <v>809</v>
      </c>
      <c r="K244" s="6" t="s">
        <v>809</v>
      </c>
      <c r="L244" s="14"/>
      <c r="M244" s="15" t="s">
        <v>810</v>
      </c>
      <c r="N244" s="8">
        <f t="shared" si="38"/>
        <v>0</v>
      </c>
      <c r="O244" s="16"/>
    </row>
    <row r="245" spans="1:15" s="18" customFormat="1" ht="12.75" x14ac:dyDescent="0.2">
      <c r="A245" s="5">
        <f t="shared" si="44"/>
        <v>222</v>
      </c>
      <c r="B245" s="5" t="str">
        <f t="shared" si="41"/>
        <v>CO 372310,</v>
      </c>
      <c r="C245" s="5" t="str">
        <f t="shared" si="42"/>
        <v>GCN: CT03993</v>
      </c>
      <c r="D245" s="5" t="str">
        <f t="shared" si="43"/>
        <v>25/06/2018.</v>
      </c>
      <c r="E245" s="5" t="s">
        <v>10</v>
      </c>
      <c r="F245" s="5" t="s">
        <v>811</v>
      </c>
      <c r="G245" s="5" t="s">
        <v>11</v>
      </c>
      <c r="H245" s="5">
        <v>108</v>
      </c>
      <c r="I245" s="5" t="s">
        <v>12</v>
      </c>
      <c r="J245" s="5" t="s">
        <v>812</v>
      </c>
      <c r="K245" s="6" t="s">
        <v>812</v>
      </c>
      <c r="L245" s="14"/>
      <c r="M245" s="15" t="s">
        <v>813</v>
      </c>
      <c r="N245" s="8">
        <f t="shared" si="38"/>
        <v>0</v>
      </c>
      <c r="O245" s="16"/>
    </row>
    <row r="246" spans="1:15" s="18" customFormat="1" ht="12.75" x14ac:dyDescent="0.2">
      <c r="A246" s="5">
        <f t="shared" si="44"/>
        <v>223</v>
      </c>
      <c r="B246" s="5" t="str">
        <f t="shared" si="41"/>
        <v>CO 372311,</v>
      </c>
      <c r="C246" s="5" t="str">
        <f t="shared" si="42"/>
        <v>GCN: CT03994</v>
      </c>
      <c r="D246" s="5" t="str">
        <f t="shared" si="43"/>
        <v>25/06/2018.</v>
      </c>
      <c r="E246" s="5" t="s">
        <v>10</v>
      </c>
      <c r="F246" s="5" t="s">
        <v>814</v>
      </c>
      <c r="G246" s="5" t="s">
        <v>11</v>
      </c>
      <c r="H246" s="5">
        <v>108</v>
      </c>
      <c r="I246" s="5" t="s">
        <v>12</v>
      </c>
      <c r="J246" s="5" t="s">
        <v>815</v>
      </c>
      <c r="K246" s="6" t="s">
        <v>815</v>
      </c>
      <c r="L246" s="14"/>
      <c r="M246" s="15" t="s">
        <v>816</v>
      </c>
      <c r="N246" s="8">
        <f t="shared" si="38"/>
        <v>0</v>
      </c>
      <c r="O246" s="16"/>
    </row>
    <row r="247" spans="1:15" s="18" customFormat="1" ht="12.75" x14ac:dyDescent="0.2">
      <c r="A247" s="5">
        <f t="shared" si="44"/>
        <v>224</v>
      </c>
      <c r="B247" s="5" t="str">
        <f t="shared" si="41"/>
        <v>CO 372312,</v>
      </c>
      <c r="C247" s="5" t="str">
        <f t="shared" si="42"/>
        <v>GCN: CT03995</v>
      </c>
      <c r="D247" s="5" t="str">
        <f t="shared" si="43"/>
        <v>25/06/2018.</v>
      </c>
      <c r="E247" s="5" t="s">
        <v>10</v>
      </c>
      <c r="F247" s="5" t="s">
        <v>817</v>
      </c>
      <c r="G247" s="5" t="s">
        <v>11</v>
      </c>
      <c r="H247" s="5">
        <v>108</v>
      </c>
      <c r="I247" s="5" t="s">
        <v>12</v>
      </c>
      <c r="J247" s="5" t="s">
        <v>818</v>
      </c>
      <c r="K247" s="6" t="s">
        <v>818</v>
      </c>
      <c r="L247" s="14"/>
      <c r="M247" s="15" t="s">
        <v>819</v>
      </c>
      <c r="N247" s="8">
        <f t="shared" si="38"/>
        <v>0</v>
      </c>
      <c r="O247" s="16"/>
    </row>
    <row r="248" spans="1:15" s="18" customFormat="1" ht="12.75" x14ac:dyDescent="0.2">
      <c r="A248" s="5">
        <f t="shared" si="44"/>
        <v>225</v>
      </c>
      <c r="B248" s="5" t="str">
        <f t="shared" si="41"/>
        <v>CO 372313,</v>
      </c>
      <c r="C248" s="5" t="str">
        <f t="shared" si="42"/>
        <v>GCN: CT03996</v>
      </c>
      <c r="D248" s="5" t="str">
        <f t="shared" si="43"/>
        <v>25/06/2018.</v>
      </c>
      <c r="E248" s="5" t="s">
        <v>10</v>
      </c>
      <c r="F248" s="5" t="s">
        <v>820</v>
      </c>
      <c r="G248" s="5" t="s">
        <v>11</v>
      </c>
      <c r="H248" s="5">
        <v>108</v>
      </c>
      <c r="I248" s="5" t="s">
        <v>12</v>
      </c>
      <c r="J248" s="5" t="s">
        <v>821</v>
      </c>
      <c r="K248" s="6" t="s">
        <v>821</v>
      </c>
      <c r="L248" s="14"/>
      <c r="M248" s="15" t="s">
        <v>822</v>
      </c>
      <c r="N248" s="8">
        <f t="shared" si="38"/>
        <v>0</v>
      </c>
      <c r="O248" s="16"/>
    </row>
    <row r="249" spans="1:15" s="18" customFormat="1" ht="12.75" x14ac:dyDescent="0.2">
      <c r="A249" s="5">
        <f t="shared" si="44"/>
        <v>226</v>
      </c>
      <c r="B249" s="5" t="str">
        <f t="shared" si="41"/>
        <v>CO 372314,</v>
      </c>
      <c r="C249" s="5" t="str">
        <f t="shared" si="42"/>
        <v>GCN: CT03997</v>
      </c>
      <c r="D249" s="5" t="str">
        <f t="shared" si="43"/>
        <v>25/06/2018.</v>
      </c>
      <c r="E249" s="5" t="s">
        <v>10</v>
      </c>
      <c r="F249" s="5" t="s">
        <v>823</v>
      </c>
      <c r="G249" s="5" t="s">
        <v>11</v>
      </c>
      <c r="H249" s="5">
        <v>108</v>
      </c>
      <c r="I249" s="5" t="s">
        <v>12</v>
      </c>
      <c r="J249" s="5" t="s">
        <v>824</v>
      </c>
      <c r="K249" s="6" t="s">
        <v>824</v>
      </c>
      <c r="L249" s="14"/>
      <c r="M249" s="15" t="s">
        <v>825</v>
      </c>
      <c r="N249" s="8">
        <f t="shared" si="38"/>
        <v>0</v>
      </c>
      <c r="O249" s="16"/>
    </row>
    <row r="250" spans="1:15" s="18" customFormat="1" ht="12.75" x14ac:dyDescent="0.2">
      <c r="A250" s="5">
        <f t="shared" si="44"/>
        <v>227</v>
      </c>
      <c r="B250" s="5" t="str">
        <f t="shared" si="41"/>
        <v>CO 372315,</v>
      </c>
      <c r="C250" s="5" t="str">
        <f t="shared" si="42"/>
        <v>GCN: CT03998</v>
      </c>
      <c r="D250" s="5" t="str">
        <f t="shared" si="43"/>
        <v>25/06/2018.</v>
      </c>
      <c r="E250" s="5" t="s">
        <v>10</v>
      </c>
      <c r="F250" s="5" t="s">
        <v>826</v>
      </c>
      <c r="G250" s="5" t="s">
        <v>11</v>
      </c>
      <c r="H250" s="5">
        <v>108</v>
      </c>
      <c r="I250" s="5" t="s">
        <v>12</v>
      </c>
      <c r="J250" s="5" t="s">
        <v>827</v>
      </c>
      <c r="K250" s="6" t="s">
        <v>827</v>
      </c>
      <c r="L250" s="14"/>
      <c r="M250" s="15" t="s">
        <v>828</v>
      </c>
      <c r="N250" s="8">
        <f t="shared" si="38"/>
        <v>0</v>
      </c>
      <c r="O250" s="16"/>
    </row>
    <row r="251" spans="1:15" s="18" customFormat="1" ht="12.75" x14ac:dyDescent="0.2">
      <c r="A251" s="5">
        <f t="shared" si="44"/>
        <v>228</v>
      </c>
      <c r="B251" s="5" t="str">
        <f t="shared" si="41"/>
        <v>CO 372316,</v>
      </c>
      <c r="C251" s="5" t="str">
        <f t="shared" si="42"/>
        <v>GCN: CT03999</v>
      </c>
      <c r="D251" s="5" t="str">
        <f t="shared" si="43"/>
        <v>25/06/2018.</v>
      </c>
      <c r="E251" s="5" t="s">
        <v>10</v>
      </c>
      <c r="F251" s="5" t="s">
        <v>829</v>
      </c>
      <c r="G251" s="5" t="s">
        <v>11</v>
      </c>
      <c r="H251" s="5">
        <v>108</v>
      </c>
      <c r="I251" s="5" t="s">
        <v>12</v>
      </c>
      <c r="J251" s="5" t="s">
        <v>830</v>
      </c>
      <c r="K251" s="6" t="s">
        <v>830</v>
      </c>
      <c r="L251" s="14"/>
      <c r="M251" s="15" t="s">
        <v>831</v>
      </c>
      <c r="N251" s="8">
        <f t="shared" si="38"/>
        <v>0</v>
      </c>
      <c r="O251" s="16"/>
    </row>
    <row r="252" spans="1:15" s="18" customFormat="1" ht="12.75" x14ac:dyDescent="0.2">
      <c r="A252" s="5">
        <f t="shared" si="44"/>
        <v>229</v>
      </c>
      <c r="B252" s="5" t="str">
        <f t="shared" si="41"/>
        <v>CO 372317,</v>
      </c>
      <c r="C252" s="5" t="str">
        <f t="shared" si="42"/>
        <v>GCN: CT04000</v>
      </c>
      <c r="D252" s="5" t="str">
        <f t="shared" si="43"/>
        <v>25/06/2018.</v>
      </c>
      <c r="E252" s="5" t="s">
        <v>10</v>
      </c>
      <c r="F252" s="5" t="s">
        <v>832</v>
      </c>
      <c r="G252" s="5" t="s">
        <v>11</v>
      </c>
      <c r="H252" s="5">
        <v>108</v>
      </c>
      <c r="I252" s="5" t="s">
        <v>12</v>
      </c>
      <c r="J252" s="5" t="s">
        <v>833</v>
      </c>
      <c r="K252" s="6" t="s">
        <v>833</v>
      </c>
      <c r="L252" s="14"/>
      <c r="M252" s="15" t="s">
        <v>834</v>
      </c>
      <c r="N252" s="8">
        <f t="shared" si="38"/>
        <v>0</v>
      </c>
      <c r="O252" s="16"/>
    </row>
    <row r="253" spans="1:15" s="18" customFormat="1" ht="12.75" x14ac:dyDescent="0.2">
      <c r="A253" s="5">
        <f t="shared" si="44"/>
        <v>230</v>
      </c>
      <c r="B253" s="5" t="str">
        <f t="shared" si="41"/>
        <v>CO 372318,</v>
      </c>
      <c r="C253" s="5" t="str">
        <f t="shared" si="42"/>
        <v>GCN: CT04001</v>
      </c>
      <c r="D253" s="5" t="str">
        <f t="shared" si="43"/>
        <v>25/06/2018.</v>
      </c>
      <c r="E253" s="5" t="s">
        <v>10</v>
      </c>
      <c r="F253" s="5" t="s">
        <v>835</v>
      </c>
      <c r="G253" s="5" t="s">
        <v>11</v>
      </c>
      <c r="H253" s="5">
        <v>108</v>
      </c>
      <c r="I253" s="5" t="s">
        <v>12</v>
      </c>
      <c r="J253" s="5" t="s">
        <v>836</v>
      </c>
      <c r="K253" s="6" t="s">
        <v>836</v>
      </c>
      <c r="L253" s="14"/>
      <c r="M253" s="15" t="s">
        <v>837</v>
      </c>
      <c r="N253" s="8">
        <f t="shared" si="38"/>
        <v>0</v>
      </c>
      <c r="O253" s="16"/>
    </row>
    <row r="254" spans="1:15" s="18" customFormat="1" ht="12.75" x14ac:dyDescent="0.2">
      <c r="A254" s="5">
        <f t="shared" si="44"/>
        <v>231</v>
      </c>
      <c r="B254" s="5" t="str">
        <f t="shared" si="41"/>
        <v>CO 372319,</v>
      </c>
      <c r="C254" s="5" t="str">
        <f t="shared" si="42"/>
        <v>GCN: CT04002</v>
      </c>
      <c r="D254" s="5" t="str">
        <f t="shared" si="43"/>
        <v>25/06/2018.</v>
      </c>
      <c r="E254" s="5" t="s">
        <v>10</v>
      </c>
      <c r="F254" s="5" t="s">
        <v>838</v>
      </c>
      <c r="G254" s="5" t="s">
        <v>11</v>
      </c>
      <c r="H254" s="5">
        <v>108</v>
      </c>
      <c r="I254" s="5" t="s">
        <v>12</v>
      </c>
      <c r="J254" s="5" t="s">
        <v>839</v>
      </c>
      <c r="K254" s="6" t="s">
        <v>839</v>
      </c>
      <c r="L254" s="14"/>
      <c r="M254" s="15" t="s">
        <v>840</v>
      </c>
      <c r="N254" s="8">
        <f t="shared" si="38"/>
        <v>0</v>
      </c>
      <c r="O254" s="16"/>
    </row>
    <row r="255" spans="1:15" s="18" customFormat="1" ht="12.75" x14ac:dyDescent="0.2">
      <c r="A255" s="5">
        <f t="shared" si="44"/>
        <v>232</v>
      </c>
      <c r="B255" s="5" t="str">
        <f t="shared" si="41"/>
        <v>CO 372320,</v>
      </c>
      <c r="C255" s="5" t="str">
        <f t="shared" si="42"/>
        <v>GCN: CT04003</v>
      </c>
      <c r="D255" s="5" t="str">
        <f t="shared" si="43"/>
        <v>25/06/2018.</v>
      </c>
      <c r="E255" s="5" t="s">
        <v>10</v>
      </c>
      <c r="F255" s="5" t="s">
        <v>841</v>
      </c>
      <c r="G255" s="5" t="s">
        <v>11</v>
      </c>
      <c r="H255" s="5">
        <v>108</v>
      </c>
      <c r="I255" s="5" t="s">
        <v>12</v>
      </c>
      <c r="J255" s="5" t="s">
        <v>842</v>
      </c>
      <c r="K255" s="6" t="s">
        <v>842</v>
      </c>
      <c r="L255" s="14"/>
      <c r="M255" s="15" t="s">
        <v>843</v>
      </c>
      <c r="N255" s="8">
        <f t="shared" si="38"/>
        <v>0</v>
      </c>
      <c r="O255" s="16"/>
    </row>
    <row r="256" spans="1:15" s="18" customFormat="1" ht="12.75" x14ac:dyDescent="0.2">
      <c r="A256" s="5">
        <f t="shared" si="44"/>
        <v>233</v>
      </c>
      <c r="B256" s="5" t="str">
        <f t="shared" si="41"/>
        <v>CO 372323,</v>
      </c>
      <c r="C256" s="5" t="str">
        <f t="shared" si="42"/>
        <v>GCN: CT04004</v>
      </c>
      <c r="D256" s="5" t="str">
        <f t="shared" si="43"/>
        <v>25/06/2018.</v>
      </c>
      <c r="E256" s="5" t="s">
        <v>10</v>
      </c>
      <c r="F256" s="5" t="s">
        <v>844</v>
      </c>
      <c r="G256" s="5" t="s">
        <v>11</v>
      </c>
      <c r="H256" s="5">
        <v>175.5</v>
      </c>
      <c r="I256" s="5">
        <v>175.5</v>
      </c>
      <c r="J256" s="5" t="s">
        <v>845</v>
      </c>
      <c r="K256" s="6" t="s">
        <v>845</v>
      </c>
      <c r="L256" s="14"/>
      <c r="M256" s="15" t="s">
        <v>846</v>
      </c>
      <c r="N256" s="8">
        <f t="shared" si="38"/>
        <v>0</v>
      </c>
      <c r="O256" s="16"/>
    </row>
    <row r="257" spans="1:15" s="18" customFormat="1" ht="12.75" x14ac:dyDescent="0.2">
      <c r="A257" s="5">
        <f t="shared" si="44"/>
        <v>234</v>
      </c>
      <c r="B257" s="5" t="str">
        <f t="shared" si="41"/>
        <v>CO 372322,</v>
      </c>
      <c r="C257" s="5" t="str">
        <f t="shared" si="42"/>
        <v>GCN: CT04005</v>
      </c>
      <c r="D257" s="5" t="str">
        <f t="shared" si="43"/>
        <v>25/06/2018.</v>
      </c>
      <c r="E257" s="5" t="s">
        <v>10</v>
      </c>
      <c r="F257" s="5" t="s">
        <v>847</v>
      </c>
      <c r="G257" s="5" t="s">
        <v>11</v>
      </c>
      <c r="H257" s="5">
        <v>120</v>
      </c>
      <c r="I257" s="5" t="s">
        <v>59</v>
      </c>
      <c r="J257" s="5" t="s">
        <v>848</v>
      </c>
      <c r="K257" s="6" t="s">
        <v>848</v>
      </c>
      <c r="L257" s="14"/>
      <c r="M257" s="15" t="s">
        <v>849</v>
      </c>
      <c r="N257" s="8">
        <f t="shared" si="38"/>
        <v>0</v>
      </c>
      <c r="O257" s="16"/>
    </row>
    <row r="258" spans="1:15" s="18" customFormat="1" ht="12.75" x14ac:dyDescent="0.2">
      <c r="A258" s="5">
        <f t="shared" si="44"/>
        <v>235</v>
      </c>
      <c r="B258" s="5" t="str">
        <f t="shared" si="41"/>
        <v>CO 372324,</v>
      </c>
      <c r="C258" s="5" t="str">
        <f t="shared" si="42"/>
        <v>GCN: CT04006</v>
      </c>
      <c r="D258" s="5" t="str">
        <f t="shared" si="43"/>
        <v>25/06/2018.</v>
      </c>
      <c r="E258" s="5" t="s">
        <v>10</v>
      </c>
      <c r="F258" s="5" t="s">
        <v>850</v>
      </c>
      <c r="G258" s="5" t="s">
        <v>11</v>
      </c>
      <c r="H258" s="5">
        <v>120</v>
      </c>
      <c r="I258" s="5" t="s">
        <v>59</v>
      </c>
      <c r="J258" s="5" t="s">
        <v>851</v>
      </c>
      <c r="K258" s="6" t="s">
        <v>851</v>
      </c>
      <c r="L258" s="14"/>
      <c r="M258" s="15" t="s">
        <v>852</v>
      </c>
      <c r="N258" s="8">
        <f t="shared" si="38"/>
        <v>0</v>
      </c>
      <c r="O258" s="16"/>
    </row>
    <row r="259" spans="1:15" s="18" customFormat="1" ht="12.75" x14ac:dyDescent="0.2">
      <c r="A259" s="5">
        <f t="shared" si="44"/>
        <v>236</v>
      </c>
      <c r="B259" s="5" t="str">
        <f t="shared" si="41"/>
        <v>CO 372325,</v>
      </c>
      <c r="C259" s="5" t="str">
        <f t="shared" si="42"/>
        <v>GCN: CT04007</v>
      </c>
      <c r="D259" s="5" t="str">
        <f t="shared" si="43"/>
        <v>25/06/2018.</v>
      </c>
      <c r="E259" s="5" t="s">
        <v>10</v>
      </c>
      <c r="F259" s="5" t="s">
        <v>853</v>
      </c>
      <c r="G259" s="5" t="s">
        <v>11</v>
      </c>
      <c r="H259" s="5">
        <v>120</v>
      </c>
      <c r="I259" s="5" t="s">
        <v>59</v>
      </c>
      <c r="J259" s="5" t="s">
        <v>854</v>
      </c>
      <c r="K259" s="6" t="s">
        <v>854</v>
      </c>
      <c r="L259" s="14"/>
      <c r="M259" s="15" t="s">
        <v>855</v>
      </c>
      <c r="N259" s="8">
        <f t="shared" si="38"/>
        <v>0</v>
      </c>
      <c r="O259" s="16"/>
    </row>
    <row r="260" spans="1:15" s="18" customFormat="1" ht="12.75" x14ac:dyDescent="0.2">
      <c r="A260" s="5">
        <f t="shared" si="44"/>
        <v>237</v>
      </c>
      <c r="B260" s="5" t="str">
        <f t="shared" si="41"/>
        <v>CO 372326,</v>
      </c>
      <c r="C260" s="5" t="str">
        <f t="shared" si="42"/>
        <v>GCN: CT04008</v>
      </c>
      <c r="D260" s="5" t="str">
        <f t="shared" si="43"/>
        <v>25/06/2018.</v>
      </c>
      <c r="E260" s="5" t="s">
        <v>10</v>
      </c>
      <c r="F260" s="5" t="s">
        <v>856</v>
      </c>
      <c r="G260" s="5" t="s">
        <v>11</v>
      </c>
      <c r="H260" s="5">
        <v>172</v>
      </c>
      <c r="I260" s="5" t="s">
        <v>548</v>
      </c>
      <c r="J260" s="5" t="s">
        <v>857</v>
      </c>
      <c r="K260" s="6" t="s">
        <v>857</v>
      </c>
      <c r="L260" s="14"/>
      <c r="M260" s="15" t="s">
        <v>858</v>
      </c>
      <c r="N260" s="8">
        <f t="shared" si="38"/>
        <v>0</v>
      </c>
      <c r="O260" s="16"/>
    </row>
    <row r="261" spans="1:15" s="18" customFormat="1" ht="12.75" x14ac:dyDescent="0.2">
      <c r="A261" s="5">
        <f t="shared" si="44"/>
        <v>238</v>
      </c>
      <c r="B261" s="5" t="str">
        <f t="shared" si="41"/>
        <v>CO 372327,</v>
      </c>
      <c r="C261" s="5" t="str">
        <f t="shared" si="42"/>
        <v>GCN: CT04009</v>
      </c>
      <c r="D261" s="5" t="str">
        <f t="shared" si="43"/>
        <v>25/06/2018.</v>
      </c>
      <c r="E261" s="5" t="s">
        <v>10</v>
      </c>
      <c r="F261" s="5" t="s">
        <v>859</v>
      </c>
      <c r="G261" s="5" t="s">
        <v>11</v>
      </c>
      <c r="H261" s="5">
        <v>108</v>
      </c>
      <c r="I261" s="5" t="s">
        <v>12</v>
      </c>
      <c r="J261" s="5" t="s">
        <v>860</v>
      </c>
      <c r="K261" s="6" t="s">
        <v>860</v>
      </c>
      <c r="L261" s="14"/>
      <c r="M261" s="15" t="s">
        <v>861</v>
      </c>
      <c r="N261" s="8">
        <f t="shared" si="38"/>
        <v>0</v>
      </c>
      <c r="O261" s="16"/>
    </row>
    <row r="262" spans="1:15" s="18" customFormat="1" ht="12.75" x14ac:dyDescent="0.2">
      <c r="A262" s="5">
        <f t="shared" si="44"/>
        <v>239</v>
      </c>
      <c r="B262" s="5" t="str">
        <f t="shared" si="41"/>
        <v>CO 372328,</v>
      </c>
      <c r="C262" s="5" t="str">
        <f t="shared" si="42"/>
        <v>GCN: CT04010</v>
      </c>
      <c r="D262" s="5" t="str">
        <f t="shared" si="43"/>
        <v>25/06/2018.</v>
      </c>
      <c r="E262" s="5" t="s">
        <v>10</v>
      </c>
      <c r="F262" s="5" t="s">
        <v>862</v>
      </c>
      <c r="G262" s="5" t="s">
        <v>11</v>
      </c>
      <c r="H262" s="5">
        <v>108</v>
      </c>
      <c r="I262" s="5" t="s">
        <v>12</v>
      </c>
      <c r="J262" s="5" t="s">
        <v>863</v>
      </c>
      <c r="K262" s="6" t="s">
        <v>863</v>
      </c>
      <c r="L262" s="14"/>
      <c r="M262" s="15" t="s">
        <v>864</v>
      </c>
      <c r="N262" s="8">
        <f t="shared" si="38"/>
        <v>0</v>
      </c>
      <c r="O262" s="16"/>
    </row>
    <row r="263" spans="1:15" s="18" customFormat="1" ht="12.75" x14ac:dyDescent="0.2">
      <c r="A263" s="5">
        <f t="shared" si="44"/>
        <v>240</v>
      </c>
      <c r="B263" s="5" t="str">
        <f t="shared" si="41"/>
        <v>CO 372329,</v>
      </c>
      <c r="C263" s="5" t="str">
        <f t="shared" si="42"/>
        <v>GCN: CT04011</v>
      </c>
      <c r="D263" s="5" t="str">
        <f t="shared" si="43"/>
        <v>25/06/2018.</v>
      </c>
      <c r="E263" s="5" t="s">
        <v>10</v>
      </c>
      <c r="F263" s="5" t="s">
        <v>865</v>
      </c>
      <c r="G263" s="5" t="s">
        <v>11</v>
      </c>
      <c r="H263" s="5">
        <v>108</v>
      </c>
      <c r="I263" s="5" t="s">
        <v>12</v>
      </c>
      <c r="J263" s="5" t="s">
        <v>866</v>
      </c>
      <c r="K263" s="6" t="s">
        <v>866</v>
      </c>
      <c r="L263" s="14"/>
      <c r="M263" s="15" t="s">
        <v>867</v>
      </c>
      <c r="N263" s="8">
        <f t="shared" si="38"/>
        <v>0</v>
      </c>
      <c r="O263" s="16"/>
    </row>
    <row r="264" spans="1:15" s="18" customFormat="1" ht="12.75" x14ac:dyDescent="0.2">
      <c r="A264" s="5">
        <f t="shared" si="44"/>
        <v>241</v>
      </c>
      <c r="B264" s="5" t="str">
        <f t="shared" si="41"/>
        <v>CO 372330,</v>
      </c>
      <c r="C264" s="5" t="str">
        <f t="shared" si="42"/>
        <v>GCN: CT04012</v>
      </c>
      <c r="D264" s="5" t="str">
        <f t="shared" si="43"/>
        <v>25/06/2018.</v>
      </c>
      <c r="E264" s="5" t="s">
        <v>10</v>
      </c>
      <c r="F264" s="5" t="s">
        <v>868</v>
      </c>
      <c r="G264" s="5" t="s">
        <v>11</v>
      </c>
      <c r="H264" s="5">
        <v>108</v>
      </c>
      <c r="I264" s="5" t="s">
        <v>12</v>
      </c>
      <c r="J264" s="5" t="s">
        <v>869</v>
      </c>
      <c r="K264" s="6" t="s">
        <v>869</v>
      </c>
      <c r="L264" s="14"/>
      <c r="M264" s="15" t="s">
        <v>870</v>
      </c>
      <c r="N264" s="8">
        <f t="shared" si="38"/>
        <v>0</v>
      </c>
      <c r="O264" s="16"/>
    </row>
    <row r="265" spans="1:15" s="18" customFormat="1" ht="12.75" x14ac:dyDescent="0.2">
      <c r="A265" s="5">
        <f t="shared" si="44"/>
        <v>242</v>
      </c>
      <c r="B265" s="5" t="str">
        <f t="shared" si="41"/>
        <v>CO 372331,</v>
      </c>
      <c r="C265" s="5" t="str">
        <f t="shared" si="42"/>
        <v>GCN: CT04013</v>
      </c>
      <c r="D265" s="5" t="str">
        <f t="shared" si="43"/>
        <v>25/06/2018.</v>
      </c>
      <c r="E265" s="5" t="s">
        <v>10</v>
      </c>
      <c r="F265" s="5" t="s">
        <v>871</v>
      </c>
      <c r="G265" s="5" t="s">
        <v>11</v>
      </c>
      <c r="H265" s="5">
        <v>108</v>
      </c>
      <c r="I265" s="5" t="s">
        <v>12</v>
      </c>
      <c r="J265" s="5" t="s">
        <v>872</v>
      </c>
      <c r="K265" s="6" t="s">
        <v>872</v>
      </c>
      <c r="L265" s="14"/>
      <c r="M265" s="15" t="s">
        <v>873</v>
      </c>
      <c r="N265" s="8">
        <f t="shared" ref="N265:N325" si="45">H265-I265</f>
        <v>0</v>
      </c>
      <c r="O265" s="16"/>
    </row>
    <row r="266" spans="1:15" s="18" customFormat="1" ht="12.75" x14ac:dyDescent="0.2">
      <c r="A266" s="5">
        <f t="shared" si="44"/>
        <v>243</v>
      </c>
      <c r="B266" s="5" t="str">
        <f t="shared" si="41"/>
        <v>CO 372332,</v>
      </c>
      <c r="C266" s="5" t="str">
        <f t="shared" si="42"/>
        <v>GCN: CT04014</v>
      </c>
      <c r="D266" s="5" t="str">
        <f t="shared" si="43"/>
        <v>25/06/2018.</v>
      </c>
      <c r="E266" s="5" t="s">
        <v>10</v>
      </c>
      <c r="F266" s="5" t="s">
        <v>874</v>
      </c>
      <c r="G266" s="5" t="s">
        <v>11</v>
      </c>
      <c r="H266" s="5">
        <v>108</v>
      </c>
      <c r="I266" s="5" t="s">
        <v>12</v>
      </c>
      <c r="J266" s="5" t="s">
        <v>875</v>
      </c>
      <c r="K266" s="6" t="s">
        <v>875</v>
      </c>
      <c r="L266" s="14"/>
      <c r="M266" s="15" t="s">
        <v>876</v>
      </c>
      <c r="N266" s="8">
        <f t="shared" si="45"/>
        <v>0</v>
      </c>
      <c r="O266" s="16"/>
    </row>
    <row r="267" spans="1:15" s="18" customFormat="1" ht="12.75" x14ac:dyDescent="0.2">
      <c r="A267" s="5">
        <f t="shared" si="44"/>
        <v>244</v>
      </c>
      <c r="B267" s="5" t="str">
        <f t="shared" si="41"/>
        <v>CO 372333,</v>
      </c>
      <c r="C267" s="5" t="str">
        <f t="shared" si="42"/>
        <v>GCN: CT04015</v>
      </c>
      <c r="D267" s="5" t="str">
        <f t="shared" si="43"/>
        <v>25/06/2018.</v>
      </c>
      <c r="E267" s="5" t="s">
        <v>10</v>
      </c>
      <c r="F267" s="5" t="s">
        <v>877</v>
      </c>
      <c r="G267" s="5" t="s">
        <v>11</v>
      </c>
      <c r="H267" s="5">
        <v>108</v>
      </c>
      <c r="I267" s="5" t="s">
        <v>12</v>
      </c>
      <c r="J267" s="5" t="s">
        <v>878</v>
      </c>
      <c r="K267" s="6" t="s">
        <v>878</v>
      </c>
      <c r="L267" s="14"/>
      <c r="M267" s="15" t="s">
        <v>879</v>
      </c>
      <c r="N267" s="8">
        <f t="shared" si="45"/>
        <v>0</v>
      </c>
      <c r="O267" s="16"/>
    </row>
    <row r="268" spans="1:15" s="18" customFormat="1" ht="12.75" x14ac:dyDescent="0.2">
      <c r="A268" s="5">
        <f t="shared" si="44"/>
        <v>245</v>
      </c>
      <c r="B268" s="5" t="str">
        <f t="shared" si="41"/>
        <v>CO 372334,</v>
      </c>
      <c r="C268" s="5" t="str">
        <f t="shared" si="42"/>
        <v>GCN: CT04016</v>
      </c>
      <c r="D268" s="5" t="str">
        <f t="shared" si="43"/>
        <v>25/06/2018.</v>
      </c>
      <c r="E268" s="5" t="s">
        <v>10</v>
      </c>
      <c r="F268" s="5" t="s">
        <v>880</v>
      </c>
      <c r="G268" s="5" t="s">
        <v>11</v>
      </c>
      <c r="H268" s="5">
        <v>108</v>
      </c>
      <c r="I268" s="5" t="s">
        <v>12</v>
      </c>
      <c r="J268" s="5" t="s">
        <v>881</v>
      </c>
      <c r="K268" s="6" t="s">
        <v>881</v>
      </c>
      <c r="L268" s="14"/>
      <c r="M268" s="15" t="s">
        <v>882</v>
      </c>
      <c r="N268" s="8">
        <f t="shared" si="45"/>
        <v>0</v>
      </c>
      <c r="O268" s="16"/>
    </row>
    <row r="269" spans="1:15" s="18" customFormat="1" ht="12.75" x14ac:dyDescent="0.2">
      <c r="A269" s="5">
        <f t="shared" si="44"/>
        <v>246</v>
      </c>
      <c r="B269" s="5" t="str">
        <f t="shared" si="41"/>
        <v>CO 372335,</v>
      </c>
      <c r="C269" s="5" t="str">
        <f t="shared" si="42"/>
        <v>GCN: CT04017</v>
      </c>
      <c r="D269" s="5" t="str">
        <f t="shared" si="43"/>
        <v>25/06/2018.</v>
      </c>
      <c r="E269" s="5" t="s">
        <v>10</v>
      </c>
      <c r="F269" s="5" t="s">
        <v>883</v>
      </c>
      <c r="G269" s="5" t="s">
        <v>11</v>
      </c>
      <c r="H269" s="5">
        <v>108</v>
      </c>
      <c r="I269" s="5" t="s">
        <v>12</v>
      </c>
      <c r="J269" s="5" t="s">
        <v>884</v>
      </c>
      <c r="K269" s="6" t="s">
        <v>884</v>
      </c>
      <c r="L269" s="14"/>
      <c r="M269" s="15" t="s">
        <v>885</v>
      </c>
      <c r="N269" s="8">
        <f t="shared" si="45"/>
        <v>0</v>
      </c>
      <c r="O269" s="16"/>
    </row>
    <row r="270" spans="1:15" s="18" customFormat="1" ht="12.75" x14ac:dyDescent="0.2">
      <c r="A270" s="5">
        <f t="shared" si="44"/>
        <v>247</v>
      </c>
      <c r="B270" s="5" t="str">
        <f t="shared" si="41"/>
        <v>CO 372336,</v>
      </c>
      <c r="C270" s="5" t="str">
        <f t="shared" si="42"/>
        <v>GCN: CT04018</v>
      </c>
      <c r="D270" s="5" t="str">
        <f t="shared" si="43"/>
        <v>25/06/2018.</v>
      </c>
      <c r="E270" s="5" t="s">
        <v>10</v>
      </c>
      <c r="F270" s="5" t="s">
        <v>886</v>
      </c>
      <c r="G270" s="5" t="s">
        <v>11</v>
      </c>
      <c r="H270" s="5">
        <v>108</v>
      </c>
      <c r="I270" s="5" t="s">
        <v>12</v>
      </c>
      <c r="J270" s="5" t="s">
        <v>887</v>
      </c>
      <c r="K270" s="6" t="s">
        <v>887</v>
      </c>
      <c r="L270" s="14"/>
      <c r="M270" s="15" t="s">
        <v>888</v>
      </c>
      <c r="N270" s="8">
        <f t="shared" si="45"/>
        <v>0</v>
      </c>
      <c r="O270" s="16"/>
    </row>
    <row r="271" spans="1:15" s="18" customFormat="1" ht="12.75" x14ac:dyDescent="0.2">
      <c r="A271" s="5">
        <f t="shared" si="44"/>
        <v>248</v>
      </c>
      <c r="B271" s="5" t="str">
        <f t="shared" si="41"/>
        <v>CO 372337,</v>
      </c>
      <c r="C271" s="5" t="str">
        <f t="shared" si="42"/>
        <v>GCN: CT04019</v>
      </c>
      <c r="D271" s="5" t="str">
        <f t="shared" si="43"/>
        <v>25/06/2018.</v>
      </c>
      <c r="E271" s="5" t="s">
        <v>10</v>
      </c>
      <c r="F271" s="5" t="s">
        <v>889</v>
      </c>
      <c r="G271" s="5" t="s">
        <v>11</v>
      </c>
      <c r="H271" s="5">
        <v>108</v>
      </c>
      <c r="I271" s="5" t="s">
        <v>12</v>
      </c>
      <c r="J271" s="5" t="s">
        <v>890</v>
      </c>
      <c r="K271" s="6" t="s">
        <v>890</v>
      </c>
      <c r="L271" s="14"/>
      <c r="M271" s="15" t="s">
        <v>891</v>
      </c>
      <c r="N271" s="8">
        <f t="shared" si="45"/>
        <v>0</v>
      </c>
      <c r="O271" s="16"/>
    </row>
    <row r="272" spans="1:15" s="18" customFormat="1" ht="12.75" x14ac:dyDescent="0.2">
      <c r="A272" s="5">
        <f t="shared" si="44"/>
        <v>249</v>
      </c>
      <c r="B272" s="5" t="str">
        <f t="shared" si="41"/>
        <v>CO 372338,</v>
      </c>
      <c r="C272" s="5" t="str">
        <f t="shared" si="42"/>
        <v>GCN: CT04020</v>
      </c>
      <c r="D272" s="5" t="str">
        <f t="shared" si="43"/>
        <v>25/06/2018.</v>
      </c>
      <c r="E272" s="5" t="s">
        <v>10</v>
      </c>
      <c r="F272" s="5" t="s">
        <v>892</v>
      </c>
      <c r="G272" s="5" t="s">
        <v>11</v>
      </c>
      <c r="H272" s="5">
        <v>108</v>
      </c>
      <c r="I272" s="5" t="s">
        <v>12</v>
      </c>
      <c r="J272" s="5" t="s">
        <v>893</v>
      </c>
      <c r="K272" s="6" t="s">
        <v>893</v>
      </c>
      <c r="L272" s="14"/>
      <c r="M272" s="15" t="s">
        <v>894</v>
      </c>
      <c r="N272" s="8">
        <f t="shared" si="45"/>
        <v>0</v>
      </c>
      <c r="O272" s="16"/>
    </row>
    <row r="273" spans="1:15" s="18" customFormat="1" ht="12.75" x14ac:dyDescent="0.2">
      <c r="A273" s="5">
        <f t="shared" si="44"/>
        <v>250</v>
      </c>
      <c r="B273" s="5" t="str">
        <f t="shared" si="41"/>
        <v>CO 372339,</v>
      </c>
      <c r="C273" s="5" t="str">
        <f t="shared" si="42"/>
        <v>GCN: CT04021</v>
      </c>
      <c r="D273" s="5" t="str">
        <f t="shared" si="43"/>
        <v>25/06/2018.</v>
      </c>
      <c r="E273" s="5" t="s">
        <v>10</v>
      </c>
      <c r="F273" s="5" t="s">
        <v>895</v>
      </c>
      <c r="G273" s="5" t="s">
        <v>11</v>
      </c>
      <c r="H273" s="5">
        <v>108</v>
      </c>
      <c r="I273" s="5" t="s">
        <v>12</v>
      </c>
      <c r="J273" s="5" t="s">
        <v>896</v>
      </c>
      <c r="K273" s="6" t="s">
        <v>896</v>
      </c>
      <c r="L273" s="14"/>
      <c r="M273" s="15" t="s">
        <v>897</v>
      </c>
      <c r="N273" s="8">
        <f t="shared" si="45"/>
        <v>0</v>
      </c>
      <c r="O273" s="16"/>
    </row>
    <row r="274" spans="1:15" s="18" customFormat="1" ht="12.75" x14ac:dyDescent="0.2">
      <c r="A274" s="5">
        <f t="shared" si="44"/>
        <v>251</v>
      </c>
      <c r="B274" s="5" t="str">
        <f t="shared" si="41"/>
        <v>CO 372340,</v>
      </c>
      <c r="C274" s="5" t="str">
        <f t="shared" si="42"/>
        <v>GCN: CT04022</v>
      </c>
      <c r="D274" s="5" t="str">
        <f t="shared" si="43"/>
        <v>25/06/2018.</v>
      </c>
      <c r="E274" s="5" t="s">
        <v>10</v>
      </c>
      <c r="F274" s="5" t="s">
        <v>898</v>
      </c>
      <c r="G274" s="5" t="s">
        <v>11</v>
      </c>
      <c r="H274" s="5">
        <v>108</v>
      </c>
      <c r="I274" s="5" t="s">
        <v>12</v>
      </c>
      <c r="J274" s="5" t="s">
        <v>899</v>
      </c>
      <c r="K274" s="6" t="s">
        <v>899</v>
      </c>
      <c r="L274" s="14"/>
      <c r="M274" s="15" t="s">
        <v>900</v>
      </c>
      <c r="N274" s="8">
        <f t="shared" si="45"/>
        <v>0</v>
      </c>
      <c r="O274" s="16"/>
    </row>
    <row r="275" spans="1:15" s="18" customFormat="1" ht="12.75" x14ac:dyDescent="0.2">
      <c r="A275" s="5">
        <f t="shared" si="44"/>
        <v>252</v>
      </c>
      <c r="B275" s="5" t="str">
        <f t="shared" si="41"/>
        <v>CO 372341,</v>
      </c>
      <c r="C275" s="5" t="str">
        <f t="shared" si="42"/>
        <v>GCN: CT04023</v>
      </c>
      <c r="D275" s="5" t="str">
        <f t="shared" si="43"/>
        <v>25/06/2018.</v>
      </c>
      <c r="E275" s="5" t="s">
        <v>10</v>
      </c>
      <c r="F275" s="5" t="s">
        <v>901</v>
      </c>
      <c r="G275" s="5" t="s">
        <v>11</v>
      </c>
      <c r="H275" s="5">
        <v>108</v>
      </c>
      <c r="I275" s="5" t="s">
        <v>12</v>
      </c>
      <c r="J275" s="5" t="s">
        <v>902</v>
      </c>
      <c r="K275" s="6" t="s">
        <v>902</v>
      </c>
      <c r="L275" s="14"/>
      <c r="M275" s="15" t="s">
        <v>903</v>
      </c>
      <c r="N275" s="8">
        <f t="shared" si="45"/>
        <v>0</v>
      </c>
      <c r="O275" s="16"/>
    </row>
    <row r="276" spans="1:15" s="18" customFormat="1" ht="12.75" x14ac:dyDescent="0.2">
      <c r="A276" s="5">
        <f t="shared" si="44"/>
        <v>253</v>
      </c>
      <c r="B276" s="5" t="str">
        <f t="shared" si="41"/>
        <v>CO 372342,</v>
      </c>
      <c r="C276" s="5" t="str">
        <f t="shared" si="42"/>
        <v>GCN: CT04024</v>
      </c>
      <c r="D276" s="5" t="str">
        <f t="shared" si="43"/>
        <v>25/06/2018.</v>
      </c>
      <c r="E276" s="5" t="s">
        <v>10</v>
      </c>
      <c r="F276" s="5" t="s">
        <v>904</v>
      </c>
      <c r="G276" s="5" t="s">
        <v>11</v>
      </c>
      <c r="H276" s="5">
        <v>108</v>
      </c>
      <c r="I276" s="5" t="s">
        <v>12</v>
      </c>
      <c r="J276" s="5" t="s">
        <v>905</v>
      </c>
      <c r="K276" s="6" t="s">
        <v>905</v>
      </c>
      <c r="L276" s="14"/>
      <c r="M276" s="15" t="s">
        <v>906</v>
      </c>
      <c r="N276" s="8">
        <f t="shared" si="45"/>
        <v>0</v>
      </c>
      <c r="O276" s="16"/>
    </row>
    <row r="277" spans="1:15" s="18" customFormat="1" ht="12.75" x14ac:dyDescent="0.2">
      <c r="A277" s="5">
        <f t="shared" si="44"/>
        <v>254</v>
      </c>
      <c r="B277" s="5" t="str">
        <f t="shared" si="41"/>
        <v>CO 372343,</v>
      </c>
      <c r="C277" s="5" t="str">
        <f t="shared" si="42"/>
        <v>GCN: CT04025</v>
      </c>
      <c r="D277" s="5" t="str">
        <f t="shared" si="43"/>
        <v>25/06/2018.</v>
      </c>
      <c r="E277" s="5" t="s">
        <v>10</v>
      </c>
      <c r="F277" s="5" t="s">
        <v>907</v>
      </c>
      <c r="G277" s="5" t="s">
        <v>11</v>
      </c>
      <c r="H277" s="5">
        <v>118.4</v>
      </c>
      <c r="I277" s="5">
        <v>118.4</v>
      </c>
      <c r="J277" s="5" t="s">
        <v>908</v>
      </c>
      <c r="K277" s="6" t="s">
        <v>908</v>
      </c>
      <c r="L277" s="14"/>
      <c r="M277" s="15" t="s">
        <v>909</v>
      </c>
      <c r="N277" s="8">
        <f t="shared" si="45"/>
        <v>0</v>
      </c>
      <c r="O277" s="16"/>
    </row>
    <row r="278" spans="1:15" s="18" customFormat="1" ht="12.75" x14ac:dyDescent="0.2">
      <c r="A278" s="5">
        <f t="shared" si="44"/>
        <v>255</v>
      </c>
      <c r="B278" s="5" t="str">
        <f t="shared" si="41"/>
        <v>CO 372344,</v>
      </c>
      <c r="C278" s="5" t="str">
        <f t="shared" si="42"/>
        <v>GCN: CT04026</v>
      </c>
      <c r="D278" s="5" t="str">
        <f t="shared" si="43"/>
        <v>25/06/2018.</v>
      </c>
      <c r="E278" s="5" t="s">
        <v>10</v>
      </c>
      <c r="F278" s="5" t="s">
        <v>910</v>
      </c>
      <c r="G278" s="5" t="s">
        <v>11</v>
      </c>
      <c r="H278" s="5">
        <v>173.2</v>
      </c>
      <c r="I278" s="5">
        <v>173.2</v>
      </c>
      <c r="J278" s="5" t="s">
        <v>911</v>
      </c>
      <c r="K278" s="6" t="s">
        <v>911</v>
      </c>
      <c r="L278" s="14"/>
      <c r="M278" s="15" t="s">
        <v>912</v>
      </c>
      <c r="N278" s="8">
        <f t="shared" si="45"/>
        <v>0</v>
      </c>
      <c r="O278" s="16"/>
    </row>
    <row r="279" spans="1:15" x14ac:dyDescent="0.25">
      <c r="A279" s="122" t="s">
        <v>913</v>
      </c>
      <c r="B279" s="122"/>
      <c r="C279" s="122"/>
      <c r="D279" s="122"/>
      <c r="E279" s="122"/>
      <c r="F279" s="122"/>
      <c r="G279" s="122"/>
      <c r="H279" s="20">
        <f>SUM(H237:H278)</f>
        <v>4865.0999999999995</v>
      </c>
      <c r="I279" s="11" t="e">
        <f>#REF!</f>
        <v>#REF!</v>
      </c>
      <c r="J279" s="12"/>
      <c r="K279" s="12"/>
      <c r="L279" s="12"/>
      <c r="M279" s="1"/>
      <c r="N279" s="8" t="e">
        <f t="shared" si="45"/>
        <v>#REF!</v>
      </c>
    </row>
    <row r="280" spans="1:15" ht="15.75" x14ac:dyDescent="0.25">
      <c r="A280" s="132" t="s">
        <v>914</v>
      </c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4"/>
      <c r="M280" s="1"/>
      <c r="N280" s="8">
        <f t="shared" si="45"/>
        <v>0</v>
      </c>
    </row>
    <row r="281" spans="1:15" s="18" customFormat="1" ht="12.75" x14ac:dyDescent="0.2">
      <c r="A281" s="5">
        <f>A278+1</f>
        <v>256</v>
      </c>
      <c r="B281" s="5" t="str">
        <f t="shared" ref="B281:B297" si="46">MID(M281,79,10)</f>
        <v>CO 372149,</v>
      </c>
      <c r="C281" s="5" t="str">
        <f t="shared" ref="C281:C297" si="47">MID(M281,104,12)</f>
        <v>GCN: CT03832</v>
      </c>
      <c r="D281" s="5" t="str">
        <f t="shared" ref="D281:D297" si="48">MID(M281,146,11)</f>
        <v>25/06/2018.</v>
      </c>
      <c r="E281" s="5" t="s">
        <v>10</v>
      </c>
      <c r="F281" s="5" t="s">
        <v>915</v>
      </c>
      <c r="G281" s="5" t="s">
        <v>11</v>
      </c>
      <c r="H281" s="5">
        <v>108</v>
      </c>
      <c r="I281" s="5" t="s">
        <v>12</v>
      </c>
      <c r="J281" s="5" t="s">
        <v>916</v>
      </c>
      <c r="K281" s="6" t="s">
        <v>916</v>
      </c>
      <c r="L281" s="14"/>
      <c r="M281" s="15" t="s">
        <v>917</v>
      </c>
      <c r="N281" s="8">
        <f t="shared" si="45"/>
        <v>0</v>
      </c>
      <c r="O281" s="16"/>
    </row>
    <row r="282" spans="1:15" s="18" customFormat="1" ht="12.75" x14ac:dyDescent="0.2">
      <c r="A282" s="5">
        <f t="shared" ref="A282:A289" si="49">A281+1</f>
        <v>257</v>
      </c>
      <c r="B282" s="5" t="str">
        <f t="shared" si="46"/>
        <v>CO 372150,</v>
      </c>
      <c r="C282" s="5" t="str">
        <f t="shared" si="47"/>
        <v>GCN: CT03833</v>
      </c>
      <c r="D282" s="5" t="str">
        <f t="shared" si="48"/>
        <v>25/06/2018.</v>
      </c>
      <c r="E282" s="5" t="s">
        <v>10</v>
      </c>
      <c r="F282" s="5" t="s">
        <v>918</v>
      </c>
      <c r="G282" s="5" t="s">
        <v>11</v>
      </c>
      <c r="H282" s="5">
        <v>108</v>
      </c>
      <c r="I282" s="5" t="s">
        <v>12</v>
      </c>
      <c r="J282" s="5" t="s">
        <v>919</v>
      </c>
      <c r="K282" s="6" t="s">
        <v>919</v>
      </c>
      <c r="L282" s="14"/>
      <c r="M282" s="15" t="s">
        <v>920</v>
      </c>
      <c r="N282" s="8">
        <f t="shared" si="45"/>
        <v>0</v>
      </c>
      <c r="O282" s="16"/>
    </row>
    <row r="283" spans="1:15" s="18" customFormat="1" ht="12.75" x14ac:dyDescent="0.2">
      <c r="A283" s="5">
        <f t="shared" si="49"/>
        <v>258</v>
      </c>
      <c r="B283" s="5" t="str">
        <f t="shared" si="46"/>
        <v>CO 372151,</v>
      </c>
      <c r="C283" s="5" t="str">
        <f t="shared" si="47"/>
        <v>GCN: CT03834</v>
      </c>
      <c r="D283" s="5" t="str">
        <f t="shared" si="48"/>
        <v>25/06/2018.</v>
      </c>
      <c r="E283" s="5" t="s">
        <v>10</v>
      </c>
      <c r="F283" s="5" t="s">
        <v>921</v>
      </c>
      <c r="G283" s="5" t="s">
        <v>11</v>
      </c>
      <c r="H283" s="5">
        <v>108</v>
      </c>
      <c r="I283" s="5" t="s">
        <v>12</v>
      </c>
      <c r="J283" s="5" t="s">
        <v>922</v>
      </c>
      <c r="K283" s="6" t="s">
        <v>922</v>
      </c>
      <c r="L283" s="14"/>
      <c r="M283" s="15" t="s">
        <v>923</v>
      </c>
      <c r="N283" s="8">
        <f t="shared" si="45"/>
        <v>0</v>
      </c>
      <c r="O283" s="16"/>
    </row>
    <row r="284" spans="1:15" s="18" customFormat="1" ht="12.75" x14ac:dyDescent="0.2">
      <c r="A284" s="5">
        <f t="shared" si="49"/>
        <v>259</v>
      </c>
      <c r="B284" s="5" t="str">
        <f t="shared" si="46"/>
        <v>CO 372152,</v>
      </c>
      <c r="C284" s="5" t="str">
        <f t="shared" si="47"/>
        <v>GCN: CT03835</v>
      </c>
      <c r="D284" s="5" t="str">
        <f t="shared" si="48"/>
        <v>25/06/2018.</v>
      </c>
      <c r="E284" s="5" t="s">
        <v>10</v>
      </c>
      <c r="F284" s="5" t="s">
        <v>924</v>
      </c>
      <c r="G284" s="5" t="s">
        <v>11</v>
      </c>
      <c r="H284" s="5">
        <v>108</v>
      </c>
      <c r="I284" s="5" t="s">
        <v>12</v>
      </c>
      <c r="J284" s="5" t="s">
        <v>925</v>
      </c>
      <c r="K284" s="6" t="s">
        <v>925</v>
      </c>
      <c r="L284" s="14"/>
      <c r="M284" s="15" t="s">
        <v>926</v>
      </c>
      <c r="N284" s="8">
        <f t="shared" si="45"/>
        <v>0</v>
      </c>
      <c r="O284" s="16"/>
    </row>
    <row r="285" spans="1:15" s="18" customFormat="1" ht="12.75" x14ac:dyDescent="0.2">
      <c r="A285" s="5">
        <f t="shared" si="49"/>
        <v>260</v>
      </c>
      <c r="B285" s="5" t="str">
        <f t="shared" si="46"/>
        <v>CO 372153,</v>
      </c>
      <c r="C285" s="5" t="str">
        <f t="shared" si="47"/>
        <v>GCN: CT03836</v>
      </c>
      <c r="D285" s="5" t="str">
        <f t="shared" si="48"/>
        <v>25/06/2018.</v>
      </c>
      <c r="E285" s="5" t="s">
        <v>10</v>
      </c>
      <c r="F285" s="5" t="s">
        <v>927</v>
      </c>
      <c r="G285" s="5" t="s">
        <v>11</v>
      </c>
      <c r="H285" s="5">
        <v>108</v>
      </c>
      <c r="I285" s="5" t="s">
        <v>12</v>
      </c>
      <c r="J285" s="5" t="s">
        <v>928</v>
      </c>
      <c r="K285" s="6" t="s">
        <v>928</v>
      </c>
      <c r="L285" s="14"/>
      <c r="M285" s="15" t="s">
        <v>929</v>
      </c>
      <c r="N285" s="8">
        <f t="shared" si="45"/>
        <v>0</v>
      </c>
      <c r="O285" s="16"/>
    </row>
    <row r="286" spans="1:15" s="18" customFormat="1" ht="12.75" x14ac:dyDescent="0.2">
      <c r="A286" s="5">
        <f t="shared" si="49"/>
        <v>261</v>
      </c>
      <c r="B286" s="5" t="str">
        <f t="shared" si="46"/>
        <v>CO 372154,</v>
      </c>
      <c r="C286" s="5" t="str">
        <f t="shared" si="47"/>
        <v>GCN: CT03837</v>
      </c>
      <c r="D286" s="5" t="str">
        <f t="shared" si="48"/>
        <v>25/06/2018.</v>
      </c>
      <c r="E286" s="5" t="s">
        <v>10</v>
      </c>
      <c r="F286" s="5" t="s">
        <v>930</v>
      </c>
      <c r="G286" s="5" t="s">
        <v>11</v>
      </c>
      <c r="H286" s="5">
        <v>108</v>
      </c>
      <c r="I286" s="5" t="s">
        <v>12</v>
      </c>
      <c r="J286" s="5" t="s">
        <v>931</v>
      </c>
      <c r="K286" s="6" t="s">
        <v>931</v>
      </c>
      <c r="L286" s="14"/>
      <c r="M286" s="15" t="s">
        <v>932</v>
      </c>
      <c r="N286" s="8">
        <f t="shared" si="45"/>
        <v>0</v>
      </c>
      <c r="O286" s="16"/>
    </row>
    <row r="287" spans="1:15" s="18" customFormat="1" ht="12.75" x14ac:dyDescent="0.2">
      <c r="A287" s="5">
        <f t="shared" si="49"/>
        <v>262</v>
      </c>
      <c r="B287" s="5" t="str">
        <f t="shared" si="46"/>
        <v>CO 372155,</v>
      </c>
      <c r="C287" s="5" t="str">
        <f t="shared" si="47"/>
        <v>GCN: CT03838</v>
      </c>
      <c r="D287" s="5" t="str">
        <f t="shared" si="48"/>
        <v>25/06/2018.</v>
      </c>
      <c r="E287" s="5" t="s">
        <v>10</v>
      </c>
      <c r="F287" s="5" t="s">
        <v>933</v>
      </c>
      <c r="G287" s="5" t="s">
        <v>11</v>
      </c>
      <c r="H287" s="5">
        <v>108</v>
      </c>
      <c r="I287" s="5" t="s">
        <v>12</v>
      </c>
      <c r="J287" s="5" t="s">
        <v>934</v>
      </c>
      <c r="K287" s="6" t="s">
        <v>934</v>
      </c>
      <c r="L287" s="14"/>
      <c r="M287" s="15" t="s">
        <v>935</v>
      </c>
      <c r="N287" s="8">
        <f t="shared" si="45"/>
        <v>0</v>
      </c>
      <c r="O287" s="16"/>
    </row>
    <row r="288" spans="1:15" s="18" customFormat="1" ht="12.75" x14ac:dyDescent="0.2">
      <c r="A288" s="5">
        <f t="shared" si="49"/>
        <v>263</v>
      </c>
      <c r="B288" s="5" t="str">
        <f t="shared" si="46"/>
        <v>CO 372156,</v>
      </c>
      <c r="C288" s="5" t="str">
        <f t="shared" si="47"/>
        <v>GCN: CT03839</v>
      </c>
      <c r="D288" s="5" t="str">
        <f t="shared" si="48"/>
        <v>25/06/2018.</v>
      </c>
      <c r="E288" s="5" t="s">
        <v>10</v>
      </c>
      <c r="F288" s="5" t="s">
        <v>936</v>
      </c>
      <c r="G288" s="5" t="s">
        <v>11</v>
      </c>
      <c r="H288" s="5">
        <v>108</v>
      </c>
      <c r="I288" s="5" t="s">
        <v>12</v>
      </c>
      <c r="J288" s="5" t="s">
        <v>937</v>
      </c>
      <c r="K288" s="6" t="s">
        <v>937</v>
      </c>
      <c r="L288" s="14"/>
      <c r="M288" s="15" t="s">
        <v>938</v>
      </c>
      <c r="N288" s="8">
        <f t="shared" si="45"/>
        <v>0</v>
      </c>
      <c r="O288" s="16"/>
    </row>
    <row r="289" spans="1:15" s="18" customFormat="1" ht="12.75" x14ac:dyDescent="0.2">
      <c r="A289" s="5">
        <f t="shared" si="49"/>
        <v>264</v>
      </c>
      <c r="B289" s="5" t="str">
        <f t="shared" si="46"/>
        <v>CO 372157,</v>
      </c>
      <c r="C289" s="5" t="str">
        <f t="shared" si="47"/>
        <v>GCN: CT03840</v>
      </c>
      <c r="D289" s="5" t="str">
        <f t="shared" si="48"/>
        <v>25/06/2018.</v>
      </c>
      <c r="E289" s="5" t="s">
        <v>10</v>
      </c>
      <c r="F289" s="5" t="s">
        <v>939</v>
      </c>
      <c r="G289" s="5" t="s">
        <v>11</v>
      </c>
      <c r="H289" s="5">
        <v>108</v>
      </c>
      <c r="I289" s="5" t="s">
        <v>12</v>
      </c>
      <c r="J289" s="5" t="s">
        <v>940</v>
      </c>
      <c r="K289" s="6" t="s">
        <v>940</v>
      </c>
      <c r="L289" s="14"/>
      <c r="M289" s="15" t="s">
        <v>941</v>
      </c>
      <c r="N289" s="8">
        <f t="shared" si="45"/>
        <v>0</v>
      </c>
      <c r="O289" s="16"/>
    </row>
    <row r="290" spans="1:15" s="18" customFormat="1" ht="12.75" x14ac:dyDescent="0.2">
      <c r="A290" s="5">
        <f>A289+1</f>
        <v>265</v>
      </c>
      <c r="B290" s="5" t="str">
        <f t="shared" si="46"/>
        <v>CO 372165,</v>
      </c>
      <c r="C290" s="5" t="str">
        <f t="shared" si="47"/>
        <v>GCN: CT03848</v>
      </c>
      <c r="D290" s="5" t="str">
        <f t="shared" si="48"/>
        <v>25/06/2018.</v>
      </c>
      <c r="E290" s="5" t="s">
        <v>10</v>
      </c>
      <c r="F290" s="5" t="s">
        <v>963</v>
      </c>
      <c r="G290" s="5" t="s">
        <v>11</v>
      </c>
      <c r="H290" s="5">
        <v>108</v>
      </c>
      <c r="I290" s="5" t="s">
        <v>12</v>
      </c>
      <c r="J290" s="5" t="s">
        <v>964</v>
      </c>
      <c r="K290" s="6" t="s">
        <v>964</v>
      </c>
      <c r="L290" s="14"/>
      <c r="M290" s="15" t="s">
        <v>965</v>
      </c>
      <c r="N290" s="8">
        <f t="shared" si="45"/>
        <v>0</v>
      </c>
      <c r="O290" s="16"/>
    </row>
    <row r="291" spans="1:15" s="18" customFormat="1" ht="12.75" x14ac:dyDescent="0.2">
      <c r="A291" s="5">
        <f t="shared" ref="A291:A301" si="50">A290+1</f>
        <v>266</v>
      </c>
      <c r="B291" s="5" t="str">
        <f t="shared" si="46"/>
        <v>CO 372166,</v>
      </c>
      <c r="C291" s="5" t="str">
        <f t="shared" si="47"/>
        <v>GCN: CT03849</v>
      </c>
      <c r="D291" s="5" t="str">
        <f t="shared" si="48"/>
        <v>25/06/2018.</v>
      </c>
      <c r="E291" s="5" t="s">
        <v>10</v>
      </c>
      <c r="F291" s="5" t="s">
        <v>966</v>
      </c>
      <c r="G291" s="5" t="s">
        <v>11</v>
      </c>
      <c r="H291" s="5">
        <v>108</v>
      </c>
      <c r="I291" s="5" t="s">
        <v>12</v>
      </c>
      <c r="J291" s="5" t="s">
        <v>967</v>
      </c>
      <c r="K291" s="6" t="s">
        <v>967</v>
      </c>
      <c r="L291" s="14"/>
      <c r="M291" s="15" t="s">
        <v>968</v>
      </c>
      <c r="N291" s="8">
        <f t="shared" si="45"/>
        <v>0</v>
      </c>
      <c r="O291" s="16"/>
    </row>
    <row r="292" spans="1:15" s="18" customFormat="1" ht="12.75" x14ac:dyDescent="0.2">
      <c r="A292" s="5">
        <f t="shared" si="50"/>
        <v>267</v>
      </c>
      <c r="B292" s="5" t="str">
        <f t="shared" si="46"/>
        <v>CO 372167,</v>
      </c>
      <c r="C292" s="5" t="str">
        <f t="shared" si="47"/>
        <v>GCN: CT03850</v>
      </c>
      <c r="D292" s="5" t="str">
        <f t="shared" si="48"/>
        <v>25/06/2018.</v>
      </c>
      <c r="E292" s="5" t="s">
        <v>10</v>
      </c>
      <c r="F292" s="5" t="s">
        <v>969</v>
      </c>
      <c r="G292" s="5" t="s">
        <v>11</v>
      </c>
      <c r="H292" s="5">
        <v>108</v>
      </c>
      <c r="I292" s="5" t="s">
        <v>12</v>
      </c>
      <c r="J292" s="5" t="s">
        <v>970</v>
      </c>
      <c r="K292" s="6" t="s">
        <v>970</v>
      </c>
      <c r="L292" s="14"/>
      <c r="M292" s="15" t="s">
        <v>971</v>
      </c>
      <c r="N292" s="8">
        <f t="shared" si="45"/>
        <v>0</v>
      </c>
      <c r="O292" s="16"/>
    </row>
    <row r="293" spans="1:15" s="18" customFormat="1" ht="12.75" x14ac:dyDescent="0.2">
      <c r="A293" s="5">
        <f t="shared" si="50"/>
        <v>268</v>
      </c>
      <c r="B293" s="5" t="str">
        <f t="shared" si="46"/>
        <v>CO 372168,</v>
      </c>
      <c r="C293" s="5" t="str">
        <f t="shared" si="47"/>
        <v>GCN: CT03851</v>
      </c>
      <c r="D293" s="5" t="str">
        <f t="shared" si="48"/>
        <v>25/06/2018.</v>
      </c>
      <c r="E293" s="5" t="s">
        <v>10</v>
      </c>
      <c r="F293" s="5" t="s">
        <v>972</v>
      </c>
      <c r="G293" s="5" t="s">
        <v>11</v>
      </c>
      <c r="H293" s="5">
        <v>108</v>
      </c>
      <c r="I293" s="5" t="s">
        <v>12</v>
      </c>
      <c r="J293" s="5" t="s">
        <v>973</v>
      </c>
      <c r="K293" s="6" t="s">
        <v>973</v>
      </c>
      <c r="L293" s="14"/>
      <c r="M293" s="15" t="s">
        <v>974</v>
      </c>
      <c r="N293" s="8">
        <f t="shared" si="45"/>
        <v>0</v>
      </c>
      <c r="O293" s="16"/>
    </row>
    <row r="294" spans="1:15" s="18" customFormat="1" ht="12.75" x14ac:dyDescent="0.2">
      <c r="A294" s="5">
        <f t="shared" si="50"/>
        <v>269</v>
      </c>
      <c r="B294" s="5" t="str">
        <f t="shared" si="46"/>
        <v>CO 372169,</v>
      </c>
      <c r="C294" s="5" t="str">
        <f t="shared" si="47"/>
        <v>GCN: CT03852</v>
      </c>
      <c r="D294" s="5" t="str">
        <f t="shared" si="48"/>
        <v>25/06/2018.</v>
      </c>
      <c r="E294" s="5" t="s">
        <v>10</v>
      </c>
      <c r="F294" s="5" t="s">
        <v>975</v>
      </c>
      <c r="G294" s="5" t="s">
        <v>11</v>
      </c>
      <c r="H294" s="5">
        <v>108</v>
      </c>
      <c r="I294" s="5" t="s">
        <v>12</v>
      </c>
      <c r="J294" s="5" t="s">
        <v>976</v>
      </c>
      <c r="K294" s="6" t="s">
        <v>976</v>
      </c>
      <c r="L294" s="14"/>
      <c r="M294" s="15" t="s">
        <v>977</v>
      </c>
      <c r="N294" s="8">
        <f t="shared" si="45"/>
        <v>0</v>
      </c>
      <c r="O294" s="16"/>
    </row>
    <row r="295" spans="1:15" s="18" customFormat="1" ht="12.75" x14ac:dyDescent="0.2">
      <c r="A295" s="5">
        <f t="shared" si="50"/>
        <v>270</v>
      </c>
      <c r="B295" s="5" t="str">
        <f t="shared" si="46"/>
        <v>CO 372170,</v>
      </c>
      <c r="C295" s="5" t="str">
        <f t="shared" si="47"/>
        <v>GCN: CT03853</v>
      </c>
      <c r="D295" s="5" t="str">
        <f t="shared" si="48"/>
        <v>25/06/2018.</v>
      </c>
      <c r="E295" s="5" t="s">
        <v>10</v>
      </c>
      <c r="F295" s="5" t="s">
        <v>978</v>
      </c>
      <c r="G295" s="5" t="s">
        <v>11</v>
      </c>
      <c r="H295" s="5">
        <v>108</v>
      </c>
      <c r="I295" s="5" t="s">
        <v>12</v>
      </c>
      <c r="J295" s="5" t="s">
        <v>979</v>
      </c>
      <c r="K295" s="6" t="s">
        <v>979</v>
      </c>
      <c r="L295" s="14"/>
      <c r="M295" s="15" t="s">
        <v>980</v>
      </c>
      <c r="N295" s="8">
        <f t="shared" si="45"/>
        <v>0</v>
      </c>
      <c r="O295" s="16"/>
    </row>
    <row r="296" spans="1:15" s="18" customFormat="1" ht="12.75" x14ac:dyDescent="0.2">
      <c r="A296" s="5">
        <f t="shared" si="50"/>
        <v>271</v>
      </c>
      <c r="B296" s="5" t="str">
        <f t="shared" si="46"/>
        <v>CO 372171,</v>
      </c>
      <c r="C296" s="5" t="str">
        <f t="shared" si="47"/>
        <v>GCN: CT03854</v>
      </c>
      <c r="D296" s="5" t="str">
        <f t="shared" si="48"/>
        <v>25/06/2018.</v>
      </c>
      <c r="E296" s="5" t="s">
        <v>10</v>
      </c>
      <c r="F296" s="5" t="s">
        <v>981</v>
      </c>
      <c r="G296" s="5" t="s">
        <v>11</v>
      </c>
      <c r="H296" s="5">
        <v>108</v>
      </c>
      <c r="I296" s="5" t="s">
        <v>12</v>
      </c>
      <c r="J296" s="5" t="s">
        <v>982</v>
      </c>
      <c r="K296" s="6" t="s">
        <v>982</v>
      </c>
      <c r="L296" s="14"/>
      <c r="M296" s="15" t="s">
        <v>983</v>
      </c>
      <c r="N296" s="8">
        <f t="shared" si="45"/>
        <v>0</v>
      </c>
      <c r="O296" s="16"/>
    </row>
    <row r="297" spans="1:15" s="18" customFormat="1" ht="12.75" x14ac:dyDescent="0.2">
      <c r="A297" s="5">
        <f t="shared" si="50"/>
        <v>272</v>
      </c>
      <c r="B297" s="5" t="str">
        <f t="shared" si="46"/>
        <v>CO 372172,</v>
      </c>
      <c r="C297" s="5" t="str">
        <f t="shared" si="47"/>
        <v>GCN: CT03855</v>
      </c>
      <c r="D297" s="5" t="str">
        <f t="shared" si="48"/>
        <v>25/06/2018.</v>
      </c>
      <c r="E297" s="5" t="s">
        <v>10</v>
      </c>
      <c r="F297" s="5" t="s">
        <v>984</v>
      </c>
      <c r="G297" s="5" t="s">
        <v>11</v>
      </c>
      <c r="H297" s="5">
        <v>108</v>
      </c>
      <c r="I297" s="5" t="s">
        <v>12</v>
      </c>
      <c r="J297" s="5" t="s">
        <v>985</v>
      </c>
      <c r="K297" s="6" t="s">
        <v>985</v>
      </c>
      <c r="L297" s="14"/>
      <c r="M297" s="15" t="s">
        <v>986</v>
      </c>
      <c r="N297" s="8">
        <f t="shared" si="45"/>
        <v>0</v>
      </c>
      <c r="O297" s="16"/>
    </row>
    <row r="298" spans="1:15" s="103" customFormat="1" ht="12.75" x14ac:dyDescent="0.2">
      <c r="A298" s="5">
        <f t="shared" si="50"/>
        <v>273</v>
      </c>
      <c r="B298" s="97" t="s">
        <v>1739</v>
      </c>
      <c r="C298" s="97" t="s">
        <v>1740</v>
      </c>
      <c r="D298" s="97" t="s">
        <v>115</v>
      </c>
      <c r="E298" s="97" t="s">
        <v>10</v>
      </c>
      <c r="F298" s="97" t="s">
        <v>942</v>
      </c>
      <c r="G298" s="97" t="s">
        <v>11</v>
      </c>
      <c r="H298" s="97" t="s">
        <v>12</v>
      </c>
      <c r="I298" s="97" t="s">
        <v>12</v>
      </c>
      <c r="J298" s="97" t="s">
        <v>943</v>
      </c>
      <c r="K298" s="98" t="s">
        <v>943</v>
      </c>
      <c r="L298" s="99"/>
      <c r="M298" s="96"/>
      <c r="N298" s="100"/>
      <c r="O298" s="95"/>
    </row>
    <row r="299" spans="1:15" s="103" customFormat="1" ht="12.75" x14ac:dyDescent="0.2">
      <c r="A299" s="5">
        <f t="shared" si="50"/>
        <v>274</v>
      </c>
      <c r="B299" s="97" t="s">
        <v>1741</v>
      </c>
      <c r="C299" s="97" t="s">
        <v>1742</v>
      </c>
      <c r="D299" s="97" t="s">
        <v>115</v>
      </c>
      <c r="E299" s="97" t="s">
        <v>10</v>
      </c>
      <c r="F299" s="97" t="s">
        <v>945</v>
      </c>
      <c r="G299" s="97" t="s">
        <v>11</v>
      </c>
      <c r="H299" s="97">
        <v>175.5</v>
      </c>
      <c r="I299" s="97">
        <v>175.5</v>
      </c>
      <c r="J299" s="97" t="s">
        <v>946</v>
      </c>
      <c r="K299" s="98" t="s">
        <v>946</v>
      </c>
      <c r="L299" s="99"/>
      <c r="M299" s="96"/>
      <c r="N299" s="100"/>
      <c r="O299" s="95"/>
    </row>
    <row r="300" spans="1:15" s="103" customFormat="1" ht="12.75" x14ac:dyDescent="0.2">
      <c r="A300" s="5">
        <f t="shared" si="50"/>
        <v>275</v>
      </c>
      <c r="B300" s="97" t="s">
        <v>1743</v>
      </c>
      <c r="C300" s="97" t="s">
        <v>1744</v>
      </c>
      <c r="D300" s="97" t="s">
        <v>115</v>
      </c>
      <c r="E300" s="97" t="s">
        <v>10</v>
      </c>
      <c r="F300" s="97" t="s">
        <v>948</v>
      </c>
      <c r="G300" s="97" t="s">
        <v>11</v>
      </c>
      <c r="H300" s="97" t="s">
        <v>59</v>
      </c>
      <c r="I300" s="97" t="s">
        <v>59</v>
      </c>
      <c r="J300" s="97" t="s">
        <v>949</v>
      </c>
      <c r="K300" s="98" t="s">
        <v>949</v>
      </c>
      <c r="L300" s="99"/>
      <c r="M300" s="96"/>
      <c r="N300" s="100"/>
      <c r="O300" s="95"/>
    </row>
    <row r="301" spans="1:15" s="103" customFormat="1" ht="12.75" x14ac:dyDescent="0.2">
      <c r="A301" s="5">
        <f t="shared" si="50"/>
        <v>276</v>
      </c>
      <c r="B301" s="97" t="s">
        <v>1745</v>
      </c>
      <c r="C301" s="97" t="s">
        <v>1746</v>
      </c>
      <c r="D301" s="97" t="s">
        <v>115</v>
      </c>
      <c r="E301" s="97" t="s">
        <v>10</v>
      </c>
      <c r="F301" s="97" t="s">
        <v>951</v>
      </c>
      <c r="G301" s="97" t="s">
        <v>11</v>
      </c>
      <c r="H301" s="97" t="s">
        <v>59</v>
      </c>
      <c r="I301" s="97" t="s">
        <v>59</v>
      </c>
      <c r="J301" s="97" t="s">
        <v>952</v>
      </c>
      <c r="K301" s="98" t="s">
        <v>952</v>
      </c>
      <c r="L301" s="99"/>
      <c r="M301" s="96"/>
      <c r="N301" s="100"/>
      <c r="O301" s="95"/>
    </row>
    <row r="302" spans="1:15" x14ac:dyDescent="0.25">
      <c r="A302" s="122" t="s">
        <v>987</v>
      </c>
      <c r="B302" s="122"/>
      <c r="C302" s="122"/>
      <c r="D302" s="122"/>
      <c r="E302" s="122"/>
      <c r="F302" s="122"/>
      <c r="G302" s="122"/>
      <c r="H302" s="20">
        <f>SUM(H281:H301)</f>
        <v>2011.5</v>
      </c>
      <c r="I302" s="11" t="e">
        <f>#REF!</f>
        <v>#REF!</v>
      </c>
      <c r="J302" s="12"/>
      <c r="K302" s="12"/>
      <c r="L302" s="12"/>
      <c r="M302" s="1"/>
      <c r="N302" s="8" t="e">
        <f t="shared" si="45"/>
        <v>#REF!</v>
      </c>
    </row>
    <row r="303" spans="1:15" ht="15.75" x14ac:dyDescent="0.25">
      <c r="A303" s="132" t="s">
        <v>988</v>
      </c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4"/>
      <c r="M303" s="1"/>
      <c r="N303" s="8">
        <f t="shared" si="45"/>
        <v>0</v>
      </c>
    </row>
    <row r="304" spans="1:15" s="18" customFormat="1" ht="12.75" x14ac:dyDescent="0.2">
      <c r="A304" s="5">
        <f>A301+1</f>
        <v>277</v>
      </c>
      <c r="B304" s="5" t="str">
        <f t="shared" ref="B304:B320" si="51">MID(M304,79,10)</f>
        <v>CO 372140,</v>
      </c>
      <c r="C304" s="5" t="str">
        <f t="shared" ref="C304:C309" si="52">MID(M304,104,12)</f>
        <v>GCN: CT03823</v>
      </c>
      <c r="D304" s="5" t="str">
        <f t="shared" ref="D304:D320" si="53">MID(M304,146,11)</f>
        <v>25/06/2018.</v>
      </c>
      <c r="E304" s="5" t="s">
        <v>10</v>
      </c>
      <c r="F304" s="5" t="s">
        <v>989</v>
      </c>
      <c r="G304" s="5" t="s">
        <v>11</v>
      </c>
      <c r="H304" s="5">
        <v>139.5</v>
      </c>
      <c r="I304" s="5">
        <v>139.5</v>
      </c>
      <c r="J304" s="5" t="s">
        <v>990</v>
      </c>
      <c r="K304" s="6" t="s">
        <v>990</v>
      </c>
      <c r="L304" s="14"/>
      <c r="M304" s="15" t="s">
        <v>991</v>
      </c>
      <c r="N304" s="8">
        <f t="shared" si="45"/>
        <v>0</v>
      </c>
      <c r="O304" s="16"/>
    </row>
    <row r="305" spans="1:15" s="18" customFormat="1" ht="12.75" x14ac:dyDescent="0.2">
      <c r="A305" s="5">
        <f t="shared" ref="A305:A320" si="54">A304+1</f>
        <v>278</v>
      </c>
      <c r="B305" s="5" t="str">
        <f t="shared" si="51"/>
        <v>CO 372141,</v>
      </c>
      <c r="C305" s="5" t="str">
        <f t="shared" si="52"/>
        <v>GCN: CT03824</v>
      </c>
      <c r="D305" s="5" t="str">
        <f t="shared" si="53"/>
        <v>25/06/2018.</v>
      </c>
      <c r="E305" s="5" t="s">
        <v>10</v>
      </c>
      <c r="F305" s="5" t="s">
        <v>992</v>
      </c>
      <c r="G305" s="5" t="s">
        <v>11</v>
      </c>
      <c r="H305" s="5">
        <v>108</v>
      </c>
      <c r="I305" s="5" t="s">
        <v>12</v>
      </c>
      <c r="J305" s="5" t="s">
        <v>993</v>
      </c>
      <c r="K305" s="6" t="s">
        <v>993</v>
      </c>
      <c r="L305" s="14"/>
      <c r="M305" s="15" t="s">
        <v>994</v>
      </c>
      <c r="N305" s="8">
        <f t="shared" si="45"/>
        <v>0</v>
      </c>
      <c r="O305" s="16"/>
    </row>
    <row r="306" spans="1:15" s="18" customFormat="1" ht="12.75" x14ac:dyDescent="0.2">
      <c r="A306" s="5">
        <f t="shared" si="54"/>
        <v>279</v>
      </c>
      <c r="B306" s="5" t="str">
        <f t="shared" si="51"/>
        <v>CO 372142,</v>
      </c>
      <c r="C306" s="5" t="str">
        <f t="shared" si="52"/>
        <v>GCN: CT03825</v>
      </c>
      <c r="D306" s="5" t="str">
        <f t="shared" si="53"/>
        <v>25/06/2018.</v>
      </c>
      <c r="E306" s="5" t="s">
        <v>10</v>
      </c>
      <c r="F306" s="5" t="s">
        <v>995</v>
      </c>
      <c r="G306" s="5" t="s">
        <v>11</v>
      </c>
      <c r="H306" s="5">
        <v>108</v>
      </c>
      <c r="I306" s="5" t="s">
        <v>12</v>
      </c>
      <c r="J306" s="5" t="s">
        <v>996</v>
      </c>
      <c r="K306" s="6" t="s">
        <v>996</v>
      </c>
      <c r="L306" s="14"/>
      <c r="M306" s="15" t="s">
        <v>997</v>
      </c>
      <c r="N306" s="8">
        <f t="shared" si="45"/>
        <v>0</v>
      </c>
      <c r="O306" s="16"/>
    </row>
    <row r="307" spans="1:15" s="18" customFormat="1" ht="12.75" x14ac:dyDescent="0.2">
      <c r="A307" s="5">
        <f t="shared" si="54"/>
        <v>280</v>
      </c>
      <c r="B307" s="5" t="str">
        <f t="shared" si="51"/>
        <v>CO 372143,</v>
      </c>
      <c r="C307" s="5" t="str">
        <f t="shared" si="52"/>
        <v>GCN: CT03826</v>
      </c>
      <c r="D307" s="5" t="str">
        <f t="shared" si="53"/>
        <v>25/06/2018.</v>
      </c>
      <c r="E307" s="5" t="s">
        <v>10</v>
      </c>
      <c r="F307" s="5" t="s">
        <v>998</v>
      </c>
      <c r="G307" s="5" t="s">
        <v>11</v>
      </c>
      <c r="H307" s="5">
        <v>108</v>
      </c>
      <c r="I307" s="5" t="s">
        <v>12</v>
      </c>
      <c r="J307" s="5" t="s">
        <v>999</v>
      </c>
      <c r="K307" s="6" t="s">
        <v>999</v>
      </c>
      <c r="L307" s="14"/>
      <c r="M307" s="15" t="s">
        <v>1000</v>
      </c>
      <c r="N307" s="8">
        <f t="shared" si="45"/>
        <v>0</v>
      </c>
      <c r="O307" s="16"/>
    </row>
    <row r="308" spans="1:15" s="18" customFormat="1" ht="12.75" x14ac:dyDescent="0.2">
      <c r="A308" s="5">
        <f t="shared" si="54"/>
        <v>281</v>
      </c>
      <c r="B308" s="5" t="str">
        <f t="shared" si="51"/>
        <v>CO 372144,</v>
      </c>
      <c r="C308" s="5" t="str">
        <f t="shared" si="52"/>
        <v>GCN: CT03827</v>
      </c>
      <c r="D308" s="5" t="str">
        <f t="shared" si="53"/>
        <v>25/06/2018.</v>
      </c>
      <c r="E308" s="5" t="s">
        <v>10</v>
      </c>
      <c r="F308" s="5" t="s">
        <v>1001</v>
      </c>
      <c r="G308" s="5" t="s">
        <v>11</v>
      </c>
      <c r="H308" s="5">
        <v>108</v>
      </c>
      <c r="I308" s="5" t="s">
        <v>12</v>
      </c>
      <c r="J308" s="5" t="s">
        <v>1002</v>
      </c>
      <c r="K308" s="6" t="s">
        <v>1002</v>
      </c>
      <c r="L308" s="14"/>
      <c r="M308" s="15" t="s">
        <v>1003</v>
      </c>
      <c r="N308" s="8">
        <f t="shared" si="45"/>
        <v>0</v>
      </c>
      <c r="O308" s="16"/>
    </row>
    <row r="309" spans="1:15" s="18" customFormat="1" ht="12.75" x14ac:dyDescent="0.2">
      <c r="A309" s="5">
        <f t="shared" si="54"/>
        <v>282</v>
      </c>
      <c r="B309" s="5" t="str">
        <f t="shared" si="51"/>
        <v>CO 372145,</v>
      </c>
      <c r="C309" s="5" t="str">
        <f t="shared" si="52"/>
        <v>GCN: CT03828</v>
      </c>
      <c r="D309" s="5" t="str">
        <f t="shared" si="53"/>
        <v>25/06/2018.</v>
      </c>
      <c r="E309" s="5" t="s">
        <v>10</v>
      </c>
      <c r="F309" s="5" t="s">
        <v>1004</v>
      </c>
      <c r="G309" s="5" t="s">
        <v>11</v>
      </c>
      <c r="H309" s="5">
        <v>108</v>
      </c>
      <c r="I309" s="5" t="s">
        <v>12</v>
      </c>
      <c r="J309" s="5" t="s">
        <v>1005</v>
      </c>
      <c r="K309" s="6" t="s">
        <v>1005</v>
      </c>
      <c r="L309" s="14"/>
      <c r="M309" s="15" t="s">
        <v>1006</v>
      </c>
      <c r="N309" s="8">
        <f t="shared" si="45"/>
        <v>0</v>
      </c>
      <c r="O309" s="16"/>
    </row>
    <row r="310" spans="1:15" s="18" customFormat="1" ht="12.75" x14ac:dyDescent="0.2">
      <c r="A310" s="5">
        <f t="shared" si="54"/>
        <v>283</v>
      </c>
      <c r="B310" s="5" t="str">
        <f t="shared" si="51"/>
        <v>CO 372146,</v>
      </c>
      <c r="C310" s="5" t="str">
        <f>MID(M310,104,12)</f>
        <v>GCN: CT03829</v>
      </c>
      <c r="D310" s="5" t="str">
        <f t="shared" si="53"/>
        <v>25/06/2018.</v>
      </c>
      <c r="E310" s="5" t="s">
        <v>10</v>
      </c>
      <c r="F310" s="5" t="s">
        <v>1007</v>
      </c>
      <c r="G310" s="5" t="s">
        <v>11</v>
      </c>
      <c r="H310" s="5">
        <v>108</v>
      </c>
      <c r="I310" s="5" t="s">
        <v>12</v>
      </c>
      <c r="J310" s="5" t="s">
        <v>1008</v>
      </c>
      <c r="K310" s="6" t="s">
        <v>1008</v>
      </c>
      <c r="L310" s="14"/>
      <c r="M310" s="15" t="s">
        <v>1009</v>
      </c>
      <c r="N310" s="8">
        <f t="shared" si="45"/>
        <v>0</v>
      </c>
      <c r="O310" s="16"/>
    </row>
    <row r="311" spans="1:15" s="18" customFormat="1" ht="12.75" x14ac:dyDescent="0.2">
      <c r="A311" s="5">
        <f t="shared" si="54"/>
        <v>284</v>
      </c>
      <c r="B311" s="5" t="str">
        <f t="shared" si="51"/>
        <v>CO 372147,</v>
      </c>
      <c r="C311" s="5" t="str">
        <f t="shared" ref="C311:C320" si="55">MID(M311,104,12)</f>
        <v>GCN: CT03830</v>
      </c>
      <c r="D311" s="5" t="str">
        <f t="shared" si="53"/>
        <v>25/06/2018.</v>
      </c>
      <c r="E311" s="5" t="s">
        <v>10</v>
      </c>
      <c r="F311" s="5" t="s">
        <v>1010</v>
      </c>
      <c r="G311" s="5" t="s">
        <v>11</v>
      </c>
      <c r="H311" s="5">
        <v>108</v>
      </c>
      <c r="I311" s="5" t="s">
        <v>12</v>
      </c>
      <c r="J311" s="5" t="s">
        <v>1011</v>
      </c>
      <c r="K311" s="6" t="s">
        <v>1011</v>
      </c>
      <c r="L311" s="14"/>
      <c r="M311" s="15" t="s">
        <v>1012</v>
      </c>
      <c r="N311" s="8">
        <f t="shared" si="45"/>
        <v>0</v>
      </c>
      <c r="O311" s="16"/>
    </row>
    <row r="312" spans="1:15" s="18" customFormat="1" ht="12.75" x14ac:dyDescent="0.2">
      <c r="A312" s="5">
        <f t="shared" si="54"/>
        <v>285</v>
      </c>
      <c r="B312" s="5" t="str">
        <f t="shared" si="51"/>
        <v>CO 372148,</v>
      </c>
      <c r="C312" s="5" t="str">
        <f t="shared" si="55"/>
        <v>GCN: CT03831</v>
      </c>
      <c r="D312" s="5" t="str">
        <f t="shared" si="53"/>
        <v>25/06/2018.</v>
      </c>
      <c r="E312" s="5" t="s">
        <v>10</v>
      </c>
      <c r="F312" s="5" t="s">
        <v>1013</v>
      </c>
      <c r="G312" s="5" t="s">
        <v>11</v>
      </c>
      <c r="H312" s="5">
        <v>107.4</v>
      </c>
      <c r="I312" s="5">
        <v>107.4</v>
      </c>
      <c r="J312" s="5" t="s">
        <v>1014</v>
      </c>
      <c r="K312" s="6" t="s">
        <v>1014</v>
      </c>
      <c r="L312" s="14"/>
      <c r="M312" s="15" t="s">
        <v>1015</v>
      </c>
      <c r="N312" s="8">
        <f t="shared" si="45"/>
        <v>0</v>
      </c>
      <c r="O312" s="16"/>
    </row>
    <row r="313" spans="1:15" s="17" customFormat="1" ht="12.75" x14ac:dyDescent="0.2">
      <c r="A313" s="5">
        <f t="shared" si="54"/>
        <v>286</v>
      </c>
      <c r="B313" s="5" t="str">
        <f t="shared" si="51"/>
        <v>CO 372173,</v>
      </c>
      <c r="C313" s="5" t="str">
        <f t="shared" si="55"/>
        <v>GCN: CT03856</v>
      </c>
      <c r="D313" s="5" t="str">
        <f t="shared" si="53"/>
        <v>25/06/2018.</v>
      </c>
      <c r="E313" s="5" t="s">
        <v>10</v>
      </c>
      <c r="F313" s="5" t="s">
        <v>1017</v>
      </c>
      <c r="G313" s="5" t="s">
        <v>11</v>
      </c>
      <c r="H313" s="5">
        <v>108</v>
      </c>
      <c r="I313" s="5" t="s">
        <v>12</v>
      </c>
      <c r="J313" s="5" t="s">
        <v>1018</v>
      </c>
      <c r="K313" s="6" t="s">
        <v>1018</v>
      </c>
      <c r="L313" s="14"/>
      <c r="M313" s="15" t="s">
        <v>1019</v>
      </c>
      <c r="N313" s="8">
        <f t="shared" si="45"/>
        <v>0</v>
      </c>
      <c r="O313" s="16"/>
    </row>
    <row r="314" spans="1:15" s="17" customFormat="1" ht="12.75" x14ac:dyDescent="0.2">
      <c r="A314" s="5">
        <f t="shared" si="54"/>
        <v>287</v>
      </c>
      <c r="B314" s="5" t="str">
        <f t="shared" si="51"/>
        <v>CO 372174,</v>
      </c>
      <c r="C314" s="5" t="str">
        <f t="shared" si="55"/>
        <v>GCN: CT03857</v>
      </c>
      <c r="D314" s="5" t="str">
        <f t="shared" si="53"/>
        <v>25/06/2018.</v>
      </c>
      <c r="E314" s="5" t="s">
        <v>10</v>
      </c>
      <c r="F314" s="5" t="s">
        <v>1020</v>
      </c>
      <c r="G314" s="5" t="s">
        <v>11</v>
      </c>
      <c r="H314" s="5">
        <v>108</v>
      </c>
      <c r="I314" s="5" t="s">
        <v>12</v>
      </c>
      <c r="J314" s="5" t="s">
        <v>1021</v>
      </c>
      <c r="K314" s="6" t="s">
        <v>1021</v>
      </c>
      <c r="L314" s="14"/>
      <c r="M314" s="15" t="s">
        <v>1022</v>
      </c>
      <c r="N314" s="8">
        <f t="shared" si="45"/>
        <v>0</v>
      </c>
      <c r="O314" s="16"/>
    </row>
    <row r="315" spans="1:15" s="17" customFormat="1" ht="12.75" x14ac:dyDescent="0.2">
      <c r="A315" s="5">
        <f t="shared" si="54"/>
        <v>288</v>
      </c>
      <c r="B315" s="5" t="str">
        <f t="shared" si="51"/>
        <v>CO 372175,</v>
      </c>
      <c r="C315" s="5" t="str">
        <f t="shared" si="55"/>
        <v>GCN: CT03858</v>
      </c>
      <c r="D315" s="5" t="str">
        <f t="shared" si="53"/>
        <v>25/06/2018.</v>
      </c>
      <c r="E315" s="5" t="s">
        <v>10</v>
      </c>
      <c r="F315" s="5" t="s">
        <v>1023</v>
      </c>
      <c r="G315" s="5" t="s">
        <v>11</v>
      </c>
      <c r="H315" s="5">
        <v>108</v>
      </c>
      <c r="I315" s="5" t="s">
        <v>12</v>
      </c>
      <c r="J315" s="5" t="s">
        <v>1024</v>
      </c>
      <c r="K315" s="6" t="s">
        <v>1024</v>
      </c>
      <c r="L315" s="14"/>
      <c r="M315" s="15" t="s">
        <v>1025</v>
      </c>
      <c r="N315" s="8">
        <f t="shared" si="45"/>
        <v>0</v>
      </c>
      <c r="O315" s="16"/>
    </row>
    <row r="316" spans="1:15" s="17" customFormat="1" ht="12.75" x14ac:dyDescent="0.2">
      <c r="A316" s="5">
        <f t="shared" si="54"/>
        <v>289</v>
      </c>
      <c r="B316" s="5" t="str">
        <f t="shared" si="51"/>
        <v>CO 372176,</v>
      </c>
      <c r="C316" s="5" t="str">
        <f t="shared" si="55"/>
        <v>GCN: CT03859</v>
      </c>
      <c r="D316" s="5" t="str">
        <f t="shared" si="53"/>
        <v>25/06/2018.</v>
      </c>
      <c r="E316" s="5" t="s">
        <v>10</v>
      </c>
      <c r="F316" s="5" t="s">
        <v>1026</v>
      </c>
      <c r="G316" s="5" t="s">
        <v>11</v>
      </c>
      <c r="H316" s="5">
        <v>108</v>
      </c>
      <c r="I316" s="5" t="s">
        <v>12</v>
      </c>
      <c r="J316" s="5" t="s">
        <v>1027</v>
      </c>
      <c r="K316" s="6" t="s">
        <v>1027</v>
      </c>
      <c r="L316" s="14"/>
      <c r="M316" s="15" t="s">
        <v>1028</v>
      </c>
      <c r="N316" s="8">
        <f t="shared" si="45"/>
        <v>0</v>
      </c>
      <c r="O316" s="16"/>
    </row>
    <row r="317" spans="1:15" s="17" customFormat="1" ht="12.75" x14ac:dyDescent="0.2">
      <c r="A317" s="5">
        <f t="shared" si="54"/>
        <v>290</v>
      </c>
      <c r="B317" s="5" t="str">
        <f t="shared" si="51"/>
        <v>CO 372177,</v>
      </c>
      <c r="C317" s="5" t="str">
        <f t="shared" si="55"/>
        <v>GCN: CT03860</v>
      </c>
      <c r="D317" s="5" t="str">
        <f t="shared" si="53"/>
        <v>25/06/2018.</v>
      </c>
      <c r="E317" s="5" t="s">
        <v>10</v>
      </c>
      <c r="F317" s="5" t="s">
        <v>1029</v>
      </c>
      <c r="G317" s="5" t="s">
        <v>11</v>
      </c>
      <c r="H317" s="5">
        <v>108</v>
      </c>
      <c r="I317" s="5" t="s">
        <v>12</v>
      </c>
      <c r="J317" s="5" t="s">
        <v>1030</v>
      </c>
      <c r="K317" s="6" t="s">
        <v>1030</v>
      </c>
      <c r="L317" s="14"/>
      <c r="M317" s="15" t="s">
        <v>1031</v>
      </c>
      <c r="N317" s="8">
        <f t="shared" si="45"/>
        <v>0</v>
      </c>
      <c r="O317" s="16"/>
    </row>
    <row r="318" spans="1:15" s="17" customFormat="1" ht="12.75" x14ac:dyDescent="0.2">
      <c r="A318" s="5">
        <f t="shared" si="54"/>
        <v>291</v>
      </c>
      <c r="B318" s="5" t="str">
        <f t="shared" si="51"/>
        <v>CO 372178,</v>
      </c>
      <c r="C318" s="5" t="str">
        <f t="shared" si="55"/>
        <v>GCN: CT03861</v>
      </c>
      <c r="D318" s="5" t="str">
        <f t="shared" si="53"/>
        <v>25/06/2018.</v>
      </c>
      <c r="E318" s="5" t="s">
        <v>10</v>
      </c>
      <c r="F318" s="5" t="s">
        <v>1032</v>
      </c>
      <c r="G318" s="5" t="s">
        <v>11</v>
      </c>
      <c r="H318" s="5">
        <v>108</v>
      </c>
      <c r="I318" s="5" t="s">
        <v>12</v>
      </c>
      <c r="J318" s="5" t="s">
        <v>1033</v>
      </c>
      <c r="K318" s="6" t="s">
        <v>1033</v>
      </c>
      <c r="L318" s="14"/>
      <c r="M318" s="15" t="s">
        <v>1034</v>
      </c>
      <c r="N318" s="8">
        <f t="shared" si="45"/>
        <v>0</v>
      </c>
      <c r="O318" s="16"/>
    </row>
    <row r="319" spans="1:15" s="17" customFormat="1" ht="12.75" x14ac:dyDescent="0.2">
      <c r="A319" s="5">
        <f t="shared" si="54"/>
        <v>292</v>
      </c>
      <c r="B319" s="5" t="str">
        <f t="shared" si="51"/>
        <v>CO 372179,</v>
      </c>
      <c r="C319" s="5" t="str">
        <f t="shared" si="55"/>
        <v>GCN: CT03862</v>
      </c>
      <c r="D319" s="5" t="str">
        <f t="shared" si="53"/>
        <v>25/06/2018.</v>
      </c>
      <c r="E319" s="5" t="s">
        <v>10</v>
      </c>
      <c r="F319" s="5" t="s">
        <v>1035</v>
      </c>
      <c r="G319" s="5" t="s">
        <v>11</v>
      </c>
      <c r="H319" s="5">
        <v>108</v>
      </c>
      <c r="I319" s="5" t="s">
        <v>12</v>
      </c>
      <c r="J319" s="5" t="s">
        <v>1036</v>
      </c>
      <c r="K319" s="6" t="s">
        <v>1036</v>
      </c>
      <c r="L319" s="14"/>
      <c r="M319" s="15" t="s">
        <v>1037</v>
      </c>
      <c r="N319" s="8">
        <f t="shared" si="45"/>
        <v>0</v>
      </c>
      <c r="O319" s="16"/>
    </row>
    <row r="320" spans="1:15" s="17" customFormat="1" ht="12.75" x14ac:dyDescent="0.2">
      <c r="A320" s="5">
        <f t="shared" si="54"/>
        <v>293</v>
      </c>
      <c r="B320" s="5" t="str">
        <f t="shared" si="51"/>
        <v>CO 372180,</v>
      </c>
      <c r="C320" s="5" t="str">
        <f t="shared" si="55"/>
        <v>GCN: CT03863</v>
      </c>
      <c r="D320" s="5" t="str">
        <f t="shared" si="53"/>
        <v>25/06/2018.</v>
      </c>
      <c r="E320" s="5" t="s">
        <v>10</v>
      </c>
      <c r="F320" s="5" t="s">
        <v>1038</v>
      </c>
      <c r="G320" s="5" t="s">
        <v>11</v>
      </c>
      <c r="H320" s="5">
        <v>139.5</v>
      </c>
      <c r="I320" s="5">
        <v>139.5</v>
      </c>
      <c r="J320" s="5" t="s">
        <v>1039</v>
      </c>
      <c r="K320" s="6" t="s">
        <v>1039</v>
      </c>
      <c r="L320" s="14"/>
      <c r="M320" s="15" t="s">
        <v>1040</v>
      </c>
      <c r="N320" s="8">
        <f t="shared" si="45"/>
        <v>0</v>
      </c>
      <c r="O320" s="16"/>
    </row>
    <row r="321" spans="1:15" x14ac:dyDescent="0.25">
      <c r="A321" s="122" t="s">
        <v>1016</v>
      </c>
      <c r="B321" s="122"/>
      <c r="C321" s="122"/>
      <c r="D321" s="122"/>
      <c r="E321" s="122"/>
      <c r="F321" s="122"/>
      <c r="G321" s="122"/>
      <c r="H321" s="20">
        <f>SUM(H304:H320)</f>
        <v>1898.4</v>
      </c>
      <c r="I321" s="11" t="e">
        <f>#REF!</f>
        <v>#REF!</v>
      </c>
      <c r="J321" s="12"/>
      <c r="K321" s="12"/>
      <c r="L321" s="12"/>
      <c r="M321" s="1"/>
      <c r="N321" s="8" t="e">
        <f t="shared" si="45"/>
        <v>#REF!</v>
      </c>
    </row>
    <row r="322" spans="1:15" ht="15.75" x14ac:dyDescent="0.25">
      <c r="A322" s="132" t="s">
        <v>1041</v>
      </c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4"/>
      <c r="M322" s="1"/>
      <c r="N322" s="8">
        <f t="shared" si="45"/>
        <v>0</v>
      </c>
    </row>
    <row r="323" spans="1:15" s="17" customFormat="1" ht="12.75" x14ac:dyDescent="0.2">
      <c r="A323" s="5">
        <f>A320+1</f>
        <v>294</v>
      </c>
      <c r="B323" s="5" t="str">
        <f t="shared" ref="B323:B363" si="56">MID(M323,79,10)</f>
        <v>CO 372188,</v>
      </c>
      <c r="C323" s="5" t="str">
        <f t="shared" ref="C323:C363" si="57">MID(M323,104,12)</f>
        <v>GCN: CT03871</v>
      </c>
      <c r="D323" s="5" t="str">
        <f t="shared" ref="D323:D363" si="58">MID(M323,146,11)</f>
        <v>25/06/2018.</v>
      </c>
      <c r="E323" s="5" t="s">
        <v>10</v>
      </c>
      <c r="F323" s="5" t="s">
        <v>1042</v>
      </c>
      <c r="G323" s="5" t="s">
        <v>11</v>
      </c>
      <c r="H323" s="5">
        <v>164.3</v>
      </c>
      <c r="I323" s="5">
        <v>164.3</v>
      </c>
      <c r="J323" s="5" t="s">
        <v>1043</v>
      </c>
      <c r="K323" s="6" t="s">
        <v>1043</v>
      </c>
      <c r="L323" s="14"/>
      <c r="M323" s="15" t="s">
        <v>1044</v>
      </c>
      <c r="N323" s="8">
        <f t="shared" si="45"/>
        <v>0</v>
      </c>
      <c r="O323" s="16"/>
    </row>
    <row r="324" spans="1:15" s="17" customFormat="1" ht="12.75" x14ac:dyDescent="0.2">
      <c r="A324" s="5">
        <f t="shared" ref="A324:A343" si="59">A323+1</f>
        <v>295</v>
      </c>
      <c r="B324" s="5" t="str">
        <f t="shared" si="56"/>
        <v>CO 372189,</v>
      </c>
      <c r="C324" s="5" t="str">
        <f t="shared" si="57"/>
        <v>GCN: CT03872</v>
      </c>
      <c r="D324" s="5" t="str">
        <f t="shared" si="58"/>
        <v>25/06/2018.</v>
      </c>
      <c r="E324" s="5" t="s">
        <v>10</v>
      </c>
      <c r="F324" s="5" t="s">
        <v>1045</v>
      </c>
      <c r="G324" s="5" t="s">
        <v>11</v>
      </c>
      <c r="H324" s="5">
        <v>112.5</v>
      </c>
      <c r="I324" s="5">
        <v>112.5</v>
      </c>
      <c r="J324" s="5" t="s">
        <v>1046</v>
      </c>
      <c r="K324" s="6" t="s">
        <v>1046</v>
      </c>
      <c r="L324" s="14"/>
      <c r="M324" s="15" t="s">
        <v>1047</v>
      </c>
      <c r="N324" s="8">
        <f t="shared" si="45"/>
        <v>0</v>
      </c>
      <c r="O324" s="16"/>
    </row>
    <row r="325" spans="1:15" s="17" customFormat="1" ht="12.75" x14ac:dyDescent="0.2">
      <c r="A325" s="5">
        <f t="shared" si="59"/>
        <v>296</v>
      </c>
      <c r="B325" s="5" t="str">
        <f t="shared" si="56"/>
        <v>CO 372190,</v>
      </c>
      <c r="C325" s="5" t="str">
        <f t="shared" si="57"/>
        <v>GCN: CT03873</v>
      </c>
      <c r="D325" s="5" t="str">
        <f t="shared" si="58"/>
        <v>25/06/2018.</v>
      </c>
      <c r="E325" s="5" t="s">
        <v>10</v>
      </c>
      <c r="F325" s="5" t="s">
        <v>1048</v>
      </c>
      <c r="G325" s="5" t="s">
        <v>11</v>
      </c>
      <c r="H325" s="5">
        <v>112.5</v>
      </c>
      <c r="I325" s="5">
        <v>112.5</v>
      </c>
      <c r="J325" s="5" t="s">
        <v>1049</v>
      </c>
      <c r="K325" s="6" t="s">
        <v>1049</v>
      </c>
      <c r="L325" s="14"/>
      <c r="M325" s="15" t="s">
        <v>1050</v>
      </c>
      <c r="N325" s="8">
        <f t="shared" si="45"/>
        <v>0</v>
      </c>
      <c r="O325" s="16"/>
    </row>
    <row r="326" spans="1:15" s="17" customFormat="1" ht="12.75" x14ac:dyDescent="0.2">
      <c r="A326" s="5">
        <f t="shared" si="59"/>
        <v>297</v>
      </c>
      <c r="B326" s="5" t="str">
        <f t="shared" si="56"/>
        <v>CO 372191,</v>
      </c>
      <c r="C326" s="5" t="str">
        <f t="shared" si="57"/>
        <v>GCN: CT03874</v>
      </c>
      <c r="D326" s="5" t="str">
        <f t="shared" si="58"/>
        <v>25/06/2018.</v>
      </c>
      <c r="E326" s="5" t="s">
        <v>10</v>
      </c>
      <c r="F326" s="5" t="s">
        <v>1051</v>
      </c>
      <c r="G326" s="5" t="s">
        <v>11</v>
      </c>
      <c r="H326" s="5">
        <v>108</v>
      </c>
      <c r="I326" s="5" t="s">
        <v>12</v>
      </c>
      <c r="J326" s="5" t="s">
        <v>1052</v>
      </c>
      <c r="K326" s="6" t="s">
        <v>1052</v>
      </c>
      <c r="L326" s="14"/>
      <c r="M326" s="15" t="s">
        <v>1053</v>
      </c>
      <c r="N326" s="8">
        <f t="shared" ref="N326:N387" si="60">H326-I326</f>
        <v>0</v>
      </c>
      <c r="O326" s="16"/>
    </row>
    <row r="327" spans="1:15" s="17" customFormat="1" ht="12.75" x14ac:dyDescent="0.2">
      <c r="A327" s="5">
        <f t="shared" si="59"/>
        <v>298</v>
      </c>
      <c r="B327" s="5" t="str">
        <f t="shared" si="56"/>
        <v>CO 372192,</v>
      </c>
      <c r="C327" s="5" t="str">
        <f t="shared" si="57"/>
        <v>GCN: CT03875</v>
      </c>
      <c r="D327" s="5" t="str">
        <f t="shared" si="58"/>
        <v>25/06/2018.</v>
      </c>
      <c r="E327" s="5" t="s">
        <v>10</v>
      </c>
      <c r="F327" s="5" t="s">
        <v>1054</v>
      </c>
      <c r="G327" s="5" t="s">
        <v>11</v>
      </c>
      <c r="H327" s="5">
        <v>108</v>
      </c>
      <c r="I327" s="5" t="s">
        <v>12</v>
      </c>
      <c r="J327" s="5" t="s">
        <v>1055</v>
      </c>
      <c r="K327" s="6" t="s">
        <v>1055</v>
      </c>
      <c r="L327" s="14"/>
      <c r="M327" s="15" t="s">
        <v>1056</v>
      </c>
      <c r="N327" s="8">
        <f t="shared" si="60"/>
        <v>0</v>
      </c>
      <c r="O327" s="16"/>
    </row>
    <row r="328" spans="1:15" s="17" customFormat="1" ht="12.75" x14ac:dyDescent="0.2">
      <c r="A328" s="5">
        <f t="shared" si="59"/>
        <v>299</v>
      </c>
      <c r="B328" s="5" t="str">
        <f t="shared" si="56"/>
        <v>CO 372193,</v>
      </c>
      <c r="C328" s="5" t="str">
        <f t="shared" si="57"/>
        <v>GCN: CT03876</v>
      </c>
      <c r="D328" s="5" t="str">
        <f t="shared" si="58"/>
        <v>25/06/2018.</v>
      </c>
      <c r="E328" s="5" t="s">
        <v>10</v>
      </c>
      <c r="F328" s="5" t="s">
        <v>1057</v>
      </c>
      <c r="G328" s="5" t="s">
        <v>11</v>
      </c>
      <c r="H328" s="5">
        <v>108</v>
      </c>
      <c r="I328" s="5" t="s">
        <v>12</v>
      </c>
      <c r="J328" s="5" t="s">
        <v>1058</v>
      </c>
      <c r="K328" s="6" t="s">
        <v>1058</v>
      </c>
      <c r="L328" s="14"/>
      <c r="M328" s="15" t="s">
        <v>1059</v>
      </c>
      <c r="N328" s="8">
        <f t="shared" si="60"/>
        <v>0</v>
      </c>
      <c r="O328" s="16"/>
    </row>
    <row r="329" spans="1:15" s="17" customFormat="1" ht="12.75" x14ac:dyDescent="0.2">
      <c r="A329" s="5">
        <f t="shared" si="59"/>
        <v>300</v>
      </c>
      <c r="B329" s="5" t="str">
        <f t="shared" si="56"/>
        <v>CO 372194,</v>
      </c>
      <c r="C329" s="5" t="str">
        <f t="shared" si="57"/>
        <v>GCN: CT03877</v>
      </c>
      <c r="D329" s="5" t="str">
        <f t="shared" si="58"/>
        <v>25/06/2018.</v>
      </c>
      <c r="E329" s="5" t="s">
        <v>10</v>
      </c>
      <c r="F329" s="5" t="s">
        <v>1060</v>
      </c>
      <c r="G329" s="5" t="s">
        <v>11</v>
      </c>
      <c r="H329" s="5">
        <v>108</v>
      </c>
      <c r="I329" s="5" t="s">
        <v>12</v>
      </c>
      <c r="J329" s="5" t="s">
        <v>1061</v>
      </c>
      <c r="K329" s="6" t="s">
        <v>1061</v>
      </c>
      <c r="L329" s="14"/>
      <c r="M329" s="15" t="s">
        <v>1062</v>
      </c>
      <c r="N329" s="8">
        <f t="shared" si="60"/>
        <v>0</v>
      </c>
      <c r="O329" s="16"/>
    </row>
    <row r="330" spans="1:15" s="17" customFormat="1" ht="12.75" x14ac:dyDescent="0.2">
      <c r="A330" s="5">
        <f t="shared" si="59"/>
        <v>301</v>
      </c>
      <c r="B330" s="5" t="str">
        <f t="shared" si="56"/>
        <v>CO 372195,</v>
      </c>
      <c r="C330" s="5" t="str">
        <f t="shared" si="57"/>
        <v>GCN: CT03878</v>
      </c>
      <c r="D330" s="5" t="str">
        <f t="shared" si="58"/>
        <v>25/06/2018.</v>
      </c>
      <c r="E330" s="5" t="s">
        <v>10</v>
      </c>
      <c r="F330" s="5" t="s">
        <v>1063</v>
      </c>
      <c r="G330" s="5" t="s">
        <v>11</v>
      </c>
      <c r="H330" s="5">
        <v>108</v>
      </c>
      <c r="I330" s="5" t="s">
        <v>12</v>
      </c>
      <c r="J330" s="5" t="s">
        <v>1064</v>
      </c>
      <c r="K330" s="6" t="s">
        <v>1064</v>
      </c>
      <c r="L330" s="14"/>
      <c r="M330" s="15" t="s">
        <v>1065</v>
      </c>
      <c r="N330" s="8">
        <f t="shared" si="60"/>
        <v>0</v>
      </c>
      <c r="O330" s="16"/>
    </row>
    <row r="331" spans="1:15" s="17" customFormat="1" ht="12.75" x14ac:dyDescent="0.2">
      <c r="A331" s="5">
        <f t="shared" si="59"/>
        <v>302</v>
      </c>
      <c r="B331" s="5" t="str">
        <f t="shared" si="56"/>
        <v>CO 372196,</v>
      </c>
      <c r="C331" s="5" t="str">
        <f t="shared" si="57"/>
        <v>GCN: CT03879</v>
      </c>
      <c r="D331" s="5" t="str">
        <f t="shared" si="58"/>
        <v>25/06/2018.</v>
      </c>
      <c r="E331" s="5" t="s">
        <v>10</v>
      </c>
      <c r="F331" s="5" t="s">
        <v>1066</v>
      </c>
      <c r="G331" s="5" t="s">
        <v>11</v>
      </c>
      <c r="H331" s="5">
        <v>108</v>
      </c>
      <c r="I331" s="5" t="s">
        <v>12</v>
      </c>
      <c r="J331" s="5" t="s">
        <v>1067</v>
      </c>
      <c r="K331" s="6" t="s">
        <v>1067</v>
      </c>
      <c r="L331" s="14"/>
      <c r="M331" s="15" t="s">
        <v>1068</v>
      </c>
      <c r="N331" s="8">
        <f t="shared" si="60"/>
        <v>0</v>
      </c>
      <c r="O331" s="16"/>
    </row>
    <row r="332" spans="1:15" s="17" customFormat="1" ht="12.75" x14ac:dyDescent="0.2">
      <c r="A332" s="5">
        <f t="shared" si="59"/>
        <v>303</v>
      </c>
      <c r="B332" s="5" t="str">
        <f t="shared" si="56"/>
        <v>CO 372197,</v>
      </c>
      <c r="C332" s="5" t="str">
        <f t="shared" si="57"/>
        <v>GCN: CT03880</v>
      </c>
      <c r="D332" s="5" t="str">
        <f t="shared" si="58"/>
        <v>25/06/2018.</v>
      </c>
      <c r="E332" s="5" t="s">
        <v>10</v>
      </c>
      <c r="F332" s="5" t="s">
        <v>1069</v>
      </c>
      <c r="G332" s="5" t="s">
        <v>11</v>
      </c>
      <c r="H332" s="5">
        <v>108</v>
      </c>
      <c r="I332" s="5" t="s">
        <v>12</v>
      </c>
      <c r="J332" s="5" t="s">
        <v>1070</v>
      </c>
      <c r="K332" s="6" t="s">
        <v>1070</v>
      </c>
      <c r="L332" s="14"/>
      <c r="M332" s="15" t="s">
        <v>1071</v>
      </c>
      <c r="N332" s="8">
        <f t="shared" si="60"/>
        <v>0</v>
      </c>
      <c r="O332" s="16"/>
    </row>
    <row r="333" spans="1:15" s="17" customFormat="1" ht="12.75" x14ac:dyDescent="0.2">
      <c r="A333" s="5">
        <f t="shared" si="59"/>
        <v>304</v>
      </c>
      <c r="B333" s="5" t="str">
        <f t="shared" si="56"/>
        <v>CO 372198,</v>
      </c>
      <c r="C333" s="5" t="str">
        <f t="shared" si="57"/>
        <v>GCN: CT03881</v>
      </c>
      <c r="D333" s="5" t="str">
        <f t="shared" si="58"/>
        <v>25/06/2018.</v>
      </c>
      <c r="E333" s="5" t="s">
        <v>10</v>
      </c>
      <c r="F333" s="5" t="s">
        <v>1072</v>
      </c>
      <c r="G333" s="5" t="s">
        <v>11</v>
      </c>
      <c r="H333" s="5">
        <v>108</v>
      </c>
      <c r="I333" s="5" t="s">
        <v>12</v>
      </c>
      <c r="J333" s="5" t="s">
        <v>1073</v>
      </c>
      <c r="K333" s="6" t="s">
        <v>1073</v>
      </c>
      <c r="L333" s="14"/>
      <c r="M333" s="15" t="s">
        <v>1074</v>
      </c>
      <c r="N333" s="8">
        <f t="shared" si="60"/>
        <v>0</v>
      </c>
      <c r="O333" s="16"/>
    </row>
    <row r="334" spans="1:15" s="17" customFormat="1" ht="12.75" x14ac:dyDescent="0.2">
      <c r="A334" s="5">
        <f t="shared" si="59"/>
        <v>305</v>
      </c>
      <c r="B334" s="5" t="str">
        <f t="shared" si="56"/>
        <v>CO 372199,</v>
      </c>
      <c r="C334" s="5" t="str">
        <f t="shared" si="57"/>
        <v>GCN: CT03882</v>
      </c>
      <c r="D334" s="5" t="str">
        <f t="shared" si="58"/>
        <v>25/06/2018.</v>
      </c>
      <c r="E334" s="5" t="s">
        <v>10</v>
      </c>
      <c r="F334" s="5" t="s">
        <v>365</v>
      </c>
      <c r="G334" s="5" t="s">
        <v>11</v>
      </c>
      <c r="H334" s="5">
        <v>108</v>
      </c>
      <c r="I334" s="5" t="s">
        <v>12</v>
      </c>
      <c r="J334" s="5" t="s">
        <v>1075</v>
      </c>
      <c r="K334" s="6" t="s">
        <v>1075</v>
      </c>
      <c r="L334" s="14"/>
      <c r="M334" s="15" t="s">
        <v>1076</v>
      </c>
      <c r="N334" s="8">
        <f t="shared" si="60"/>
        <v>0</v>
      </c>
      <c r="O334" s="16"/>
    </row>
    <row r="335" spans="1:15" s="17" customFormat="1" ht="12.75" x14ac:dyDescent="0.2">
      <c r="A335" s="5">
        <f t="shared" si="59"/>
        <v>306</v>
      </c>
      <c r="B335" s="5" t="str">
        <f t="shared" si="56"/>
        <v>CO 372200,</v>
      </c>
      <c r="C335" s="5" t="str">
        <f t="shared" si="57"/>
        <v>GCN: CT03883</v>
      </c>
      <c r="D335" s="5" t="str">
        <f t="shared" si="58"/>
        <v>25/06/2018.</v>
      </c>
      <c r="E335" s="5" t="s">
        <v>10</v>
      </c>
      <c r="F335" s="5" t="s">
        <v>1077</v>
      </c>
      <c r="G335" s="5" t="s">
        <v>11</v>
      </c>
      <c r="H335" s="5">
        <v>108</v>
      </c>
      <c r="I335" s="5" t="s">
        <v>12</v>
      </c>
      <c r="J335" s="5" t="s">
        <v>1078</v>
      </c>
      <c r="K335" s="6" t="s">
        <v>1078</v>
      </c>
      <c r="L335" s="14"/>
      <c r="M335" s="15" t="s">
        <v>1079</v>
      </c>
      <c r="N335" s="8">
        <f t="shared" si="60"/>
        <v>0</v>
      </c>
      <c r="O335" s="16"/>
    </row>
    <row r="336" spans="1:15" s="17" customFormat="1" ht="12.75" x14ac:dyDescent="0.2">
      <c r="A336" s="5">
        <f t="shared" si="59"/>
        <v>307</v>
      </c>
      <c r="B336" s="5" t="str">
        <f t="shared" si="56"/>
        <v>CO 372202,</v>
      </c>
      <c r="C336" s="5" t="str">
        <f t="shared" si="57"/>
        <v>GCN: CT03885</v>
      </c>
      <c r="D336" s="5" t="str">
        <f t="shared" si="58"/>
        <v>25/06/2018.</v>
      </c>
      <c r="E336" s="5" t="s">
        <v>10</v>
      </c>
      <c r="F336" s="5" t="s">
        <v>1080</v>
      </c>
      <c r="G336" s="5" t="s">
        <v>11</v>
      </c>
      <c r="H336" s="5">
        <v>108</v>
      </c>
      <c r="I336" s="5" t="s">
        <v>12</v>
      </c>
      <c r="J336" s="5" t="s">
        <v>1081</v>
      </c>
      <c r="K336" s="6" t="s">
        <v>1081</v>
      </c>
      <c r="L336" s="14"/>
      <c r="M336" s="15" t="s">
        <v>1082</v>
      </c>
      <c r="N336" s="8">
        <f t="shared" si="60"/>
        <v>0</v>
      </c>
      <c r="O336" s="16"/>
    </row>
    <row r="337" spans="1:15" s="17" customFormat="1" ht="12.75" x14ac:dyDescent="0.2">
      <c r="A337" s="5">
        <f t="shared" si="59"/>
        <v>308</v>
      </c>
      <c r="B337" s="5" t="str">
        <f t="shared" si="56"/>
        <v>CO 372203,</v>
      </c>
      <c r="C337" s="5" t="str">
        <f t="shared" si="57"/>
        <v>GCN: CT03886</v>
      </c>
      <c r="D337" s="5" t="str">
        <f t="shared" si="58"/>
        <v>25/06/2018.</v>
      </c>
      <c r="E337" s="5" t="s">
        <v>10</v>
      </c>
      <c r="F337" s="5" t="s">
        <v>1083</v>
      </c>
      <c r="G337" s="5" t="s">
        <v>11</v>
      </c>
      <c r="H337" s="5">
        <v>108</v>
      </c>
      <c r="I337" s="5" t="s">
        <v>12</v>
      </c>
      <c r="J337" s="5" t="s">
        <v>1084</v>
      </c>
      <c r="K337" s="6" t="s">
        <v>1084</v>
      </c>
      <c r="L337" s="14"/>
      <c r="M337" s="15" t="s">
        <v>1085</v>
      </c>
      <c r="N337" s="8">
        <f t="shared" si="60"/>
        <v>0</v>
      </c>
      <c r="O337" s="16"/>
    </row>
    <row r="338" spans="1:15" s="17" customFormat="1" ht="12.75" x14ac:dyDescent="0.2">
      <c r="A338" s="5">
        <f t="shared" si="59"/>
        <v>309</v>
      </c>
      <c r="B338" s="5" t="str">
        <f t="shared" si="56"/>
        <v>CO 372204,</v>
      </c>
      <c r="C338" s="5" t="str">
        <f t="shared" si="57"/>
        <v>GCN: CT03887</v>
      </c>
      <c r="D338" s="5" t="str">
        <f t="shared" si="58"/>
        <v>25/06/2018.</v>
      </c>
      <c r="E338" s="5" t="s">
        <v>10</v>
      </c>
      <c r="F338" s="5" t="s">
        <v>1086</v>
      </c>
      <c r="G338" s="5" t="s">
        <v>11</v>
      </c>
      <c r="H338" s="5">
        <v>108</v>
      </c>
      <c r="I338" s="5" t="s">
        <v>12</v>
      </c>
      <c r="J338" s="5" t="s">
        <v>1087</v>
      </c>
      <c r="K338" s="6" t="s">
        <v>1087</v>
      </c>
      <c r="L338" s="14"/>
      <c r="M338" s="15" t="s">
        <v>1088</v>
      </c>
      <c r="N338" s="8">
        <f t="shared" si="60"/>
        <v>0</v>
      </c>
      <c r="O338" s="16"/>
    </row>
    <row r="339" spans="1:15" s="17" customFormat="1" ht="12.75" x14ac:dyDescent="0.2">
      <c r="A339" s="5">
        <f t="shared" si="59"/>
        <v>310</v>
      </c>
      <c r="B339" s="5" t="str">
        <f t="shared" si="56"/>
        <v>CO 372205,</v>
      </c>
      <c r="C339" s="5" t="str">
        <f t="shared" si="57"/>
        <v>GCN: CT03888</v>
      </c>
      <c r="D339" s="5" t="str">
        <f t="shared" si="58"/>
        <v>25/06/2018.</v>
      </c>
      <c r="E339" s="5" t="s">
        <v>10</v>
      </c>
      <c r="F339" s="5" t="s">
        <v>1089</v>
      </c>
      <c r="G339" s="5" t="s">
        <v>11</v>
      </c>
      <c r="H339" s="5">
        <v>108</v>
      </c>
      <c r="I339" s="5" t="s">
        <v>12</v>
      </c>
      <c r="J339" s="5" t="s">
        <v>1090</v>
      </c>
      <c r="K339" s="6" t="s">
        <v>1090</v>
      </c>
      <c r="L339" s="14"/>
      <c r="M339" s="15" t="s">
        <v>1091</v>
      </c>
      <c r="N339" s="8">
        <f t="shared" si="60"/>
        <v>0</v>
      </c>
      <c r="O339" s="16"/>
    </row>
    <row r="340" spans="1:15" s="17" customFormat="1" ht="12.75" x14ac:dyDescent="0.2">
      <c r="A340" s="5">
        <f t="shared" si="59"/>
        <v>311</v>
      </c>
      <c r="B340" s="5" t="str">
        <f t="shared" si="56"/>
        <v>CO 372206,</v>
      </c>
      <c r="C340" s="5" t="str">
        <f t="shared" si="57"/>
        <v>GCN: CT03889</v>
      </c>
      <c r="D340" s="5" t="str">
        <f t="shared" si="58"/>
        <v>25/06/2018.</v>
      </c>
      <c r="E340" s="5" t="s">
        <v>10</v>
      </c>
      <c r="F340" s="5" t="s">
        <v>1092</v>
      </c>
      <c r="G340" s="5" t="s">
        <v>11</v>
      </c>
      <c r="H340" s="5">
        <v>108</v>
      </c>
      <c r="I340" s="5" t="s">
        <v>12</v>
      </c>
      <c r="J340" s="5" t="s">
        <v>1093</v>
      </c>
      <c r="K340" s="6" t="s">
        <v>1093</v>
      </c>
      <c r="L340" s="14"/>
      <c r="M340" s="15" t="s">
        <v>1094</v>
      </c>
      <c r="N340" s="8">
        <f t="shared" si="60"/>
        <v>0</v>
      </c>
      <c r="O340" s="16"/>
    </row>
    <row r="341" spans="1:15" s="17" customFormat="1" ht="12.75" x14ac:dyDescent="0.2">
      <c r="A341" s="5">
        <f t="shared" si="59"/>
        <v>312</v>
      </c>
      <c r="B341" s="5" t="str">
        <f t="shared" si="56"/>
        <v>CO 372207,</v>
      </c>
      <c r="C341" s="5" t="str">
        <f t="shared" si="57"/>
        <v>GCN: CT03890</v>
      </c>
      <c r="D341" s="5" t="str">
        <f>MID(M341,146,11)</f>
        <v>25/06/2018.</v>
      </c>
      <c r="E341" s="5" t="s">
        <v>10</v>
      </c>
      <c r="F341" s="5" t="s">
        <v>1095</v>
      </c>
      <c r="G341" s="5" t="s">
        <v>11</v>
      </c>
      <c r="H341" s="5">
        <v>108</v>
      </c>
      <c r="I341" s="5" t="s">
        <v>12</v>
      </c>
      <c r="J341" s="5" t="s">
        <v>1096</v>
      </c>
      <c r="K341" s="6" t="s">
        <v>1096</v>
      </c>
      <c r="L341" s="14"/>
      <c r="M341" s="15" t="s">
        <v>1097</v>
      </c>
      <c r="N341" s="8">
        <f t="shared" si="60"/>
        <v>0</v>
      </c>
      <c r="O341" s="16"/>
    </row>
    <row r="342" spans="1:15" s="17" customFormat="1" ht="12.75" x14ac:dyDescent="0.2">
      <c r="A342" s="5">
        <f t="shared" si="59"/>
        <v>313</v>
      </c>
      <c r="B342" s="5" t="str">
        <f t="shared" si="56"/>
        <v>CO 372208,</v>
      </c>
      <c r="C342" s="5" t="str">
        <f t="shared" si="57"/>
        <v>GCN: CT03891</v>
      </c>
      <c r="D342" s="5" t="str">
        <f>MID(M342,146,11)</f>
        <v>25/06/2018.</v>
      </c>
      <c r="E342" s="5" t="s">
        <v>10</v>
      </c>
      <c r="F342" s="5" t="s">
        <v>1098</v>
      </c>
      <c r="G342" s="5" t="s">
        <v>11</v>
      </c>
      <c r="H342" s="5">
        <v>108</v>
      </c>
      <c r="I342" s="5" t="s">
        <v>12</v>
      </c>
      <c r="J342" s="5" t="s">
        <v>1099</v>
      </c>
      <c r="K342" s="6" t="s">
        <v>1099</v>
      </c>
      <c r="L342" s="14"/>
      <c r="M342" s="15" t="s">
        <v>1100</v>
      </c>
      <c r="N342" s="8">
        <f t="shared" si="60"/>
        <v>0</v>
      </c>
      <c r="O342" s="16"/>
    </row>
    <row r="343" spans="1:15" s="17" customFormat="1" ht="12.75" x14ac:dyDescent="0.2">
      <c r="A343" s="5">
        <f t="shared" si="59"/>
        <v>314</v>
      </c>
      <c r="B343" s="5" t="str">
        <f t="shared" si="56"/>
        <v>CO 372209,</v>
      </c>
      <c r="C343" s="5" t="str">
        <f t="shared" si="57"/>
        <v>GCN: CT03892</v>
      </c>
      <c r="D343" s="5" t="str">
        <f t="shared" si="58"/>
        <v>25/06/2018.</v>
      </c>
      <c r="E343" s="5" t="s">
        <v>10</v>
      </c>
      <c r="F343" s="5" t="s">
        <v>1101</v>
      </c>
      <c r="G343" s="5" t="s">
        <v>11</v>
      </c>
      <c r="H343" s="5">
        <v>108</v>
      </c>
      <c r="I343" s="5" t="s">
        <v>12</v>
      </c>
      <c r="J343" s="5" t="s">
        <v>1102</v>
      </c>
      <c r="K343" s="6" t="s">
        <v>1102</v>
      </c>
      <c r="L343" s="14"/>
      <c r="M343" s="15" t="s">
        <v>1103</v>
      </c>
      <c r="N343" s="8">
        <f t="shared" si="60"/>
        <v>0</v>
      </c>
      <c r="O343" s="16"/>
    </row>
    <row r="344" spans="1:15" s="17" customFormat="1" ht="12.75" x14ac:dyDescent="0.2">
      <c r="A344" s="5">
        <f>A343+1</f>
        <v>315</v>
      </c>
      <c r="B344" s="5" t="str">
        <f t="shared" si="56"/>
        <v>CO 372221,</v>
      </c>
      <c r="C344" s="5" t="str">
        <f t="shared" si="57"/>
        <v>GCN: CT03904</v>
      </c>
      <c r="D344" s="5" t="str">
        <f t="shared" si="58"/>
        <v>25/06/2018.</v>
      </c>
      <c r="E344" s="5" t="s">
        <v>10</v>
      </c>
      <c r="F344" s="5" t="s">
        <v>1137</v>
      </c>
      <c r="G344" s="5" t="s">
        <v>11</v>
      </c>
      <c r="H344" s="5">
        <v>108</v>
      </c>
      <c r="I344" s="5" t="s">
        <v>12</v>
      </c>
      <c r="J344" s="5" t="s">
        <v>1138</v>
      </c>
      <c r="K344" s="6" t="s">
        <v>1138</v>
      </c>
      <c r="L344" s="14"/>
      <c r="M344" s="15" t="s">
        <v>1139</v>
      </c>
      <c r="N344" s="8">
        <f t="shared" si="60"/>
        <v>0</v>
      </c>
      <c r="O344" s="16"/>
    </row>
    <row r="345" spans="1:15" s="17" customFormat="1" ht="12.75" x14ac:dyDescent="0.2">
      <c r="A345" s="5">
        <f t="shared" ref="A345:A372" si="61">A344+1</f>
        <v>316</v>
      </c>
      <c r="B345" s="5" t="str">
        <f t="shared" si="56"/>
        <v>CO 372222,</v>
      </c>
      <c r="C345" s="5" t="str">
        <f t="shared" si="57"/>
        <v>GCN: CT03905</v>
      </c>
      <c r="D345" s="5" t="str">
        <f t="shared" si="58"/>
        <v>25/06/2018.</v>
      </c>
      <c r="E345" s="5" t="s">
        <v>10</v>
      </c>
      <c r="F345" s="5" t="s">
        <v>1140</v>
      </c>
      <c r="G345" s="5" t="s">
        <v>11</v>
      </c>
      <c r="H345" s="5">
        <v>108</v>
      </c>
      <c r="I345" s="5" t="s">
        <v>12</v>
      </c>
      <c r="J345" s="5" t="s">
        <v>1141</v>
      </c>
      <c r="K345" s="6" t="s">
        <v>1141</v>
      </c>
      <c r="L345" s="14"/>
      <c r="M345" s="15" t="s">
        <v>1142</v>
      </c>
      <c r="N345" s="8">
        <f t="shared" si="60"/>
        <v>0</v>
      </c>
      <c r="O345" s="16"/>
    </row>
    <row r="346" spans="1:15" s="17" customFormat="1" ht="12.75" x14ac:dyDescent="0.2">
      <c r="A346" s="5">
        <f t="shared" si="61"/>
        <v>317</v>
      </c>
      <c r="B346" s="5" t="str">
        <f t="shared" si="56"/>
        <v>CO 372223,</v>
      </c>
      <c r="C346" s="5" t="str">
        <f t="shared" si="57"/>
        <v>GCN: CT03906</v>
      </c>
      <c r="D346" s="5" t="str">
        <f t="shared" si="58"/>
        <v>25/06/2018.</v>
      </c>
      <c r="E346" s="5" t="s">
        <v>10</v>
      </c>
      <c r="F346" s="5" t="s">
        <v>1143</v>
      </c>
      <c r="G346" s="5" t="s">
        <v>11</v>
      </c>
      <c r="H346" s="5">
        <v>108</v>
      </c>
      <c r="I346" s="5" t="s">
        <v>12</v>
      </c>
      <c r="J346" s="5" t="s">
        <v>1144</v>
      </c>
      <c r="K346" s="6" t="s">
        <v>1144</v>
      </c>
      <c r="L346" s="14"/>
      <c r="M346" s="15" t="s">
        <v>1145</v>
      </c>
      <c r="N346" s="8">
        <f t="shared" si="60"/>
        <v>0</v>
      </c>
      <c r="O346" s="16"/>
    </row>
    <row r="347" spans="1:15" s="17" customFormat="1" ht="12.75" x14ac:dyDescent="0.2">
      <c r="A347" s="5">
        <f t="shared" si="61"/>
        <v>318</v>
      </c>
      <c r="B347" s="5" t="str">
        <f t="shared" si="56"/>
        <v>CO 372224,</v>
      </c>
      <c r="C347" s="5" t="str">
        <f t="shared" si="57"/>
        <v>GCN: CT03907</v>
      </c>
      <c r="D347" s="5" t="str">
        <f t="shared" si="58"/>
        <v>25/06/2018.</v>
      </c>
      <c r="E347" s="5" t="s">
        <v>10</v>
      </c>
      <c r="F347" s="5" t="s">
        <v>1146</v>
      </c>
      <c r="G347" s="5" t="s">
        <v>11</v>
      </c>
      <c r="H347" s="5">
        <v>108</v>
      </c>
      <c r="I347" s="5" t="s">
        <v>12</v>
      </c>
      <c r="J347" s="5" t="s">
        <v>1147</v>
      </c>
      <c r="K347" s="6" t="s">
        <v>1147</v>
      </c>
      <c r="L347" s="14"/>
      <c r="M347" s="15" t="s">
        <v>1148</v>
      </c>
      <c r="N347" s="8">
        <f t="shared" si="60"/>
        <v>0</v>
      </c>
      <c r="O347" s="16"/>
    </row>
    <row r="348" spans="1:15" s="17" customFormat="1" ht="12.75" x14ac:dyDescent="0.2">
      <c r="A348" s="5">
        <f t="shared" si="61"/>
        <v>319</v>
      </c>
      <c r="B348" s="5" t="str">
        <f t="shared" si="56"/>
        <v>CO 372225,</v>
      </c>
      <c r="C348" s="5" t="str">
        <f t="shared" si="57"/>
        <v>GCN: CT03908</v>
      </c>
      <c r="D348" s="5" t="str">
        <f t="shared" si="58"/>
        <v>25/06/2018.</v>
      </c>
      <c r="E348" s="5" t="s">
        <v>10</v>
      </c>
      <c r="F348" s="5" t="s">
        <v>1149</v>
      </c>
      <c r="G348" s="5" t="s">
        <v>11</v>
      </c>
      <c r="H348" s="5">
        <v>108</v>
      </c>
      <c r="I348" s="5" t="s">
        <v>12</v>
      </c>
      <c r="J348" s="5" t="s">
        <v>1150</v>
      </c>
      <c r="K348" s="6" t="s">
        <v>1150</v>
      </c>
      <c r="L348" s="14"/>
      <c r="M348" s="15" t="s">
        <v>1151</v>
      </c>
      <c r="N348" s="8">
        <f t="shared" si="60"/>
        <v>0</v>
      </c>
      <c r="O348" s="16"/>
    </row>
    <row r="349" spans="1:15" s="17" customFormat="1" ht="12.75" x14ac:dyDescent="0.2">
      <c r="A349" s="5">
        <f t="shared" si="61"/>
        <v>320</v>
      </c>
      <c r="B349" s="5" t="str">
        <f t="shared" si="56"/>
        <v>CO 372226,</v>
      </c>
      <c r="C349" s="5" t="str">
        <f t="shared" si="57"/>
        <v>GCN: CT03909</v>
      </c>
      <c r="D349" s="5" t="str">
        <f t="shared" si="58"/>
        <v>25/06/2018.</v>
      </c>
      <c r="E349" s="5" t="s">
        <v>10</v>
      </c>
      <c r="F349" s="5" t="s">
        <v>1152</v>
      </c>
      <c r="G349" s="5" t="s">
        <v>11</v>
      </c>
      <c r="H349" s="5">
        <v>108</v>
      </c>
      <c r="I349" s="5" t="s">
        <v>12</v>
      </c>
      <c r="J349" s="5" t="s">
        <v>1153</v>
      </c>
      <c r="K349" s="6" t="s">
        <v>1153</v>
      </c>
      <c r="L349" s="14"/>
      <c r="M349" s="15" t="s">
        <v>1154</v>
      </c>
      <c r="N349" s="8">
        <f t="shared" si="60"/>
        <v>0</v>
      </c>
      <c r="O349" s="16"/>
    </row>
    <row r="350" spans="1:15" s="17" customFormat="1" ht="12.75" x14ac:dyDescent="0.2">
      <c r="A350" s="5">
        <f t="shared" si="61"/>
        <v>321</v>
      </c>
      <c r="B350" s="5" t="str">
        <f t="shared" si="56"/>
        <v>CO 372227,</v>
      </c>
      <c r="C350" s="5" t="str">
        <f t="shared" si="57"/>
        <v>GCN: CT03910</v>
      </c>
      <c r="D350" s="5" t="str">
        <f t="shared" si="58"/>
        <v>25/06/2018.</v>
      </c>
      <c r="E350" s="5" t="s">
        <v>10</v>
      </c>
      <c r="F350" s="5" t="s">
        <v>1155</v>
      </c>
      <c r="G350" s="5" t="s">
        <v>11</v>
      </c>
      <c r="H350" s="5">
        <v>108</v>
      </c>
      <c r="I350" s="5" t="s">
        <v>12</v>
      </c>
      <c r="J350" s="5" t="s">
        <v>1156</v>
      </c>
      <c r="K350" s="6" t="s">
        <v>1156</v>
      </c>
      <c r="L350" s="14"/>
      <c r="M350" s="15" t="s">
        <v>1157</v>
      </c>
      <c r="N350" s="8">
        <f t="shared" si="60"/>
        <v>0</v>
      </c>
      <c r="O350" s="16"/>
    </row>
    <row r="351" spans="1:15" s="17" customFormat="1" ht="12.75" x14ac:dyDescent="0.2">
      <c r="A351" s="5">
        <f t="shared" si="61"/>
        <v>322</v>
      </c>
      <c r="B351" s="5" t="str">
        <f t="shared" si="56"/>
        <v>CO 372228,</v>
      </c>
      <c r="C351" s="5" t="str">
        <f t="shared" si="57"/>
        <v>GCN: CT03911</v>
      </c>
      <c r="D351" s="5" t="str">
        <f t="shared" si="58"/>
        <v>25/06/2018.</v>
      </c>
      <c r="E351" s="5" t="s">
        <v>10</v>
      </c>
      <c r="F351" s="5" t="s">
        <v>1158</v>
      </c>
      <c r="G351" s="5" t="s">
        <v>11</v>
      </c>
      <c r="H351" s="5">
        <v>108</v>
      </c>
      <c r="I351" s="5" t="s">
        <v>12</v>
      </c>
      <c r="J351" s="5" t="s">
        <v>1159</v>
      </c>
      <c r="K351" s="6" t="s">
        <v>1159</v>
      </c>
      <c r="L351" s="14"/>
      <c r="M351" s="15" t="s">
        <v>1160</v>
      </c>
      <c r="N351" s="8">
        <f t="shared" si="60"/>
        <v>0</v>
      </c>
      <c r="O351" s="16"/>
    </row>
    <row r="352" spans="1:15" s="17" customFormat="1" ht="12.75" x14ac:dyDescent="0.2">
      <c r="A352" s="5">
        <f t="shared" si="61"/>
        <v>323</v>
      </c>
      <c r="B352" s="5" t="str">
        <f t="shared" si="56"/>
        <v>CO 372229,</v>
      </c>
      <c r="C352" s="5" t="str">
        <f t="shared" si="57"/>
        <v>GCN: CT03912</v>
      </c>
      <c r="D352" s="5" t="str">
        <f t="shared" si="58"/>
        <v>25/06/2018.</v>
      </c>
      <c r="E352" s="5" t="s">
        <v>10</v>
      </c>
      <c r="F352" s="5" t="s">
        <v>1161</v>
      </c>
      <c r="G352" s="5" t="s">
        <v>11</v>
      </c>
      <c r="H352" s="5">
        <v>108</v>
      </c>
      <c r="I352" s="5" t="s">
        <v>12</v>
      </c>
      <c r="J352" s="5" t="s">
        <v>1162</v>
      </c>
      <c r="K352" s="6" t="s">
        <v>1162</v>
      </c>
      <c r="L352" s="14"/>
      <c r="M352" s="15" t="s">
        <v>1163</v>
      </c>
      <c r="N352" s="8">
        <f t="shared" si="60"/>
        <v>0</v>
      </c>
      <c r="O352" s="16"/>
    </row>
    <row r="353" spans="1:15" s="17" customFormat="1" ht="12.75" x14ac:dyDescent="0.2">
      <c r="A353" s="5">
        <f t="shared" si="61"/>
        <v>324</v>
      </c>
      <c r="B353" s="5" t="str">
        <f t="shared" si="56"/>
        <v>CO 372230,</v>
      </c>
      <c r="C353" s="5" t="str">
        <f t="shared" si="57"/>
        <v>GCN: CT03913</v>
      </c>
      <c r="D353" s="5" t="str">
        <f t="shared" si="58"/>
        <v>25/06/2018.</v>
      </c>
      <c r="E353" s="5" t="s">
        <v>10</v>
      </c>
      <c r="F353" s="5" t="s">
        <v>1164</v>
      </c>
      <c r="G353" s="5" t="s">
        <v>11</v>
      </c>
      <c r="H353" s="5">
        <v>108</v>
      </c>
      <c r="I353" s="5" t="s">
        <v>12</v>
      </c>
      <c r="J353" s="5" t="s">
        <v>1165</v>
      </c>
      <c r="K353" s="6" t="s">
        <v>1165</v>
      </c>
      <c r="L353" s="14"/>
      <c r="M353" s="15" t="s">
        <v>1166</v>
      </c>
      <c r="N353" s="8">
        <f t="shared" si="60"/>
        <v>0</v>
      </c>
      <c r="O353" s="16"/>
    </row>
    <row r="354" spans="1:15" s="17" customFormat="1" ht="12.75" x14ac:dyDescent="0.2">
      <c r="A354" s="5">
        <f t="shared" si="61"/>
        <v>325</v>
      </c>
      <c r="B354" s="5" t="str">
        <f t="shared" si="56"/>
        <v>CO 372231,</v>
      </c>
      <c r="C354" s="5" t="str">
        <f t="shared" si="57"/>
        <v>GCN: CT03914</v>
      </c>
      <c r="D354" s="5" t="str">
        <f t="shared" si="58"/>
        <v>25/06/2018.</v>
      </c>
      <c r="E354" s="5" t="s">
        <v>10</v>
      </c>
      <c r="F354" s="5" t="s">
        <v>1167</v>
      </c>
      <c r="G354" s="5" t="s">
        <v>11</v>
      </c>
      <c r="H354" s="5">
        <v>108</v>
      </c>
      <c r="I354" s="5" t="s">
        <v>12</v>
      </c>
      <c r="J354" s="5" t="s">
        <v>1168</v>
      </c>
      <c r="K354" s="6" t="s">
        <v>1168</v>
      </c>
      <c r="L354" s="14"/>
      <c r="M354" s="15" t="s">
        <v>1169</v>
      </c>
      <c r="N354" s="8">
        <f t="shared" si="60"/>
        <v>0</v>
      </c>
      <c r="O354" s="16"/>
    </row>
    <row r="355" spans="1:15" s="17" customFormat="1" ht="12.75" x14ac:dyDescent="0.2">
      <c r="A355" s="5">
        <f t="shared" si="61"/>
        <v>326</v>
      </c>
      <c r="B355" s="5" t="str">
        <f t="shared" si="56"/>
        <v>CO 372232,</v>
      </c>
      <c r="C355" s="5" t="str">
        <f t="shared" si="57"/>
        <v>GCN: CT03915</v>
      </c>
      <c r="D355" s="5" t="str">
        <f t="shared" si="58"/>
        <v>25/06/2018.</v>
      </c>
      <c r="E355" s="5" t="s">
        <v>10</v>
      </c>
      <c r="F355" s="5" t="s">
        <v>1170</v>
      </c>
      <c r="G355" s="5" t="s">
        <v>11</v>
      </c>
      <c r="H355" s="5">
        <v>108</v>
      </c>
      <c r="I355" s="5" t="s">
        <v>12</v>
      </c>
      <c r="J355" s="5" t="s">
        <v>1171</v>
      </c>
      <c r="K355" s="6" t="s">
        <v>1171</v>
      </c>
      <c r="L355" s="14"/>
      <c r="M355" s="15" t="s">
        <v>1172</v>
      </c>
      <c r="N355" s="8">
        <f t="shared" si="60"/>
        <v>0</v>
      </c>
      <c r="O355" s="16"/>
    </row>
    <row r="356" spans="1:15" s="17" customFormat="1" ht="12.75" x14ac:dyDescent="0.2">
      <c r="A356" s="5">
        <f t="shared" si="61"/>
        <v>327</v>
      </c>
      <c r="B356" s="5" t="str">
        <f t="shared" si="56"/>
        <v>CO 372233,</v>
      </c>
      <c r="C356" s="5" t="str">
        <f t="shared" si="57"/>
        <v>GCN: CT03916</v>
      </c>
      <c r="D356" s="5" t="str">
        <f t="shared" si="58"/>
        <v>25/06/2018.</v>
      </c>
      <c r="E356" s="5" t="s">
        <v>10</v>
      </c>
      <c r="F356" s="5" t="s">
        <v>1173</v>
      </c>
      <c r="G356" s="5" t="s">
        <v>11</v>
      </c>
      <c r="H356" s="5">
        <v>108</v>
      </c>
      <c r="I356" s="5" t="s">
        <v>12</v>
      </c>
      <c r="J356" s="5" t="s">
        <v>1174</v>
      </c>
      <c r="K356" s="6" t="s">
        <v>1174</v>
      </c>
      <c r="L356" s="14"/>
      <c r="M356" s="15" t="s">
        <v>1175</v>
      </c>
      <c r="N356" s="8">
        <f t="shared" si="60"/>
        <v>0</v>
      </c>
      <c r="O356" s="16"/>
    </row>
    <row r="357" spans="1:15" s="17" customFormat="1" ht="12.75" x14ac:dyDescent="0.2">
      <c r="A357" s="5">
        <f t="shared" si="61"/>
        <v>328</v>
      </c>
      <c r="B357" s="5" t="str">
        <f t="shared" si="56"/>
        <v>CO 372234,</v>
      </c>
      <c r="C357" s="5" t="str">
        <f t="shared" si="57"/>
        <v>GCN: CT03917</v>
      </c>
      <c r="D357" s="5" t="str">
        <f t="shared" si="58"/>
        <v>25/06/2018.</v>
      </c>
      <c r="E357" s="5" t="s">
        <v>10</v>
      </c>
      <c r="F357" s="5" t="s">
        <v>1176</v>
      </c>
      <c r="G357" s="5" t="s">
        <v>11</v>
      </c>
      <c r="H357" s="5">
        <v>108</v>
      </c>
      <c r="I357" s="5" t="s">
        <v>12</v>
      </c>
      <c r="J357" s="5" t="s">
        <v>1177</v>
      </c>
      <c r="K357" s="6" t="s">
        <v>1177</v>
      </c>
      <c r="L357" s="14"/>
      <c r="M357" s="15" t="s">
        <v>1178</v>
      </c>
      <c r="N357" s="8">
        <f t="shared" si="60"/>
        <v>0</v>
      </c>
      <c r="O357" s="16"/>
    </row>
    <row r="358" spans="1:15" s="17" customFormat="1" ht="12.75" x14ac:dyDescent="0.2">
      <c r="A358" s="5">
        <f t="shared" si="61"/>
        <v>329</v>
      </c>
      <c r="B358" s="5" t="str">
        <f t="shared" si="56"/>
        <v>CO 372235,</v>
      </c>
      <c r="C358" s="5" t="str">
        <f t="shared" si="57"/>
        <v>GCN: CT03918</v>
      </c>
      <c r="D358" s="5" t="str">
        <f t="shared" si="58"/>
        <v>25/06/2018.</v>
      </c>
      <c r="E358" s="5" t="s">
        <v>10</v>
      </c>
      <c r="F358" s="5" t="s">
        <v>1179</v>
      </c>
      <c r="G358" s="5" t="s">
        <v>11</v>
      </c>
      <c r="H358" s="5">
        <v>108</v>
      </c>
      <c r="I358" s="5" t="s">
        <v>12</v>
      </c>
      <c r="J358" s="5" t="s">
        <v>1180</v>
      </c>
      <c r="K358" s="6" t="s">
        <v>1180</v>
      </c>
      <c r="L358" s="14"/>
      <c r="M358" s="15" t="s">
        <v>1181</v>
      </c>
      <c r="N358" s="8">
        <f t="shared" si="60"/>
        <v>0</v>
      </c>
      <c r="O358" s="16"/>
    </row>
    <row r="359" spans="1:15" s="17" customFormat="1" ht="12.75" x14ac:dyDescent="0.2">
      <c r="A359" s="5">
        <f t="shared" si="61"/>
        <v>330</v>
      </c>
      <c r="B359" s="5" t="str">
        <f t="shared" si="56"/>
        <v>CO 372236,</v>
      </c>
      <c r="C359" s="5" t="str">
        <f t="shared" si="57"/>
        <v>GCN: CT03919</v>
      </c>
      <c r="D359" s="5" t="str">
        <f t="shared" si="58"/>
        <v>25/06/2018.</v>
      </c>
      <c r="E359" s="5" t="s">
        <v>10</v>
      </c>
      <c r="F359" s="5" t="s">
        <v>1182</v>
      </c>
      <c r="G359" s="5" t="s">
        <v>11</v>
      </c>
      <c r="H359" s="5">
        <v>108</v>
      </c>
      <c r="I359" s="5" t="s">
        <v>12</v>
      </c>
      <c r="J359" s="5" t="s">
        <v>1183</v>
      </c>
      <c r="K359" s="6" t="s">
        <v>1183</v>
      </c>
      <c r="L359" s="14"/>
      <c r="M359" s="15" t="s">
        <v>1184</v>
      </c>
      <c r="N359" s="8">
        <f t="shared" si="60"/>
        <v>0</v>
      </c>
      <c r="O359" s="16"/>
    </row>
    <row r="360" spans="1:15" s="17" customFormat="1" ht="12.75" x14ac:dyDescent="0.2">
      <c r="A360" s="5">
        <f t="shared" si="61"/>
        <v>331</v>
      </c>
      <c r="B360" s="5" t="str">
        <f t="shared" si="56"/>
        <v>CO 372237,</v>
      </c>
      <c r="C360" s="5" t="str">
        <f t="shared" si="57"/>
        <v>GCN: CT03920</v>
      </c>
      <c r="D360" s="5" t="str">
        <f t="shared" si="58"/>
        <v>25/06/2018.</v>
      </c>
      <c r="E360" s="5" t="s">
        <v>10</v>
      </c>
      <c r="F360" s="5" t="s">
        <v>1185</v>
      </c>
      <c r="G360" s="5" t="s">
        <v>11</v>
      </c>
      <c r="H360" s="5">
        <v>108</v>
      </c>
      <c r="I360" s="5" t="s">
        <v>12</v>
      </c>
      <c r="J360" s="5" t="s">
        <v>1186</v>
      </c>
      <c r="K360" s="6" t="s">
        <v>1186</v>
      </c>
      <c r="L360" s="14"/>
      <c r="M360" s="15" t="s">
        <v>1187</v>
      </c>
      <c r="N360" s="8">
        <f t="shared" si="60"/>
        <v>0</v>
      </c>
      <c r="O360" s="16"/>
    </row>
    <row r="361" spans="1:15" s="17" customFormat="1" ht="12.75" x14ac:dyDescent="0.2">
      <c r="A361" s="5">
        <f t="shared" si="61"/>
        <v>332</v>
      </c>
      <c r="B361" s="5" t="str">
        <f t="shared" si="56"/>
        <v>CO 372238,</v>
      </c>
      <c r="C361" s="5" t="str">
        <f t="shared" si="57"/>
        <v>GCN: CT03921</v>
      </c>
      <c r="D361" s="5" t="str">
        <f t="shared" si="58"/>
        <v>25/06/2018.</v>
      </c>
      <c r="E361" s="5" t="s">
        <v>10</v>
      </c>
      <c r="F361" s="5" t="s">
        <v>1188</v>
      </c>
      <c r="G361" s="5" t="s">
        <v>11</v>
      </c>
      <c r="H361" s="5">
        <v>108</v>
      </c>
      <c r="I361" s="5" t="s">
        <v>12</v>
      </c>
      <c r="J361" s="5" t="s">
        <v>1189</v>
      </c>
      <c r="K361" s="6" t="s">
        <v>1189</v>
      </c>
      <c r="L361" s="14"/>
      <c r="M361" s="15" t="s">
        <v>1190</v>
      </c>
      <c r="N361" s="8">
        <f t="shared" si="60"/>
        <v>0</v>
      </c>
      <c r="O361" s="16"/>
    </row>
    <row r="362" spans="1:15" s="17" customFormat="1" ht="12.75" x14ac:dyDescent="0.2">
      <c r="A362" s="5">
        <f t="shared" si="61"/>
        <v>333</v>
      </c>
      <c r="B362" s="5" t="str">
        <f t="shared" si="56"/>
        <v>CO 372239,</v>
      </c>
      <c r="C362" s="5" t="str">
        <f t="shared" si="57"/>
        <v>GCN: CT03922</v>
      </c>
      <c r="D362" s="5" t="str">
        <f t="shared" si="58"/>
        <v>25/06/2018.</v>
      </c>
      <c r="E362" s="5" t="s">
        <v>10</v>
      </c>
      <c r="F362" s="5" t="s">
        <v>1191</v>
      </c>
      <c r="G362" s="5" t="s">
        <v>11</v>
      </c>
      <c r="H362" s="5">
        <v>112.5</v>
      </c>
      <c r="I362" s="5">
        <v>112.5</v>
      </c>
      <c r="J362" s="5" t="s">
        <v>1192</v>
      </c>
      <c r="K362" s="6" t="s">
        <v>1192</v>
      </c>
      <c r="L362" s="14"/>
      <c r="M362" s="15" t="s">
        <v>1193</v>
      </c>
      <c r="N362" s="8">
        <f t="shared" si="60"/>
        <v>0</v>
      </c>
      <c r="O362" s="16"/>
    </row>
    <row r="363" spans="1:15" s="17" customFormat="1" ht="12.75" x14ac:dyDescent="0.2">
      <c r="A363" s="5">
        <f t="shared" si="61"/>
        <v>334</v>
      </c>
      <c r="B363" s="5" t="str">
        <f t="shared" si="56"/>
        <v>CO 372240,</v>
      </c>
      <c r="C363" s="5" t="str">
        <f t="shared" si="57"/>
        <v>GCN: CT03923</v>
      </c>
      <c r="D363" s="5" t="str">
        <f t="shared" si="58"/>
        <v>25/06/2018.</v>
      </c>
      <c r="E363" s="5" t="s">
        <v>10</v>
      </c>
      <c r="F363" s="5" t="s">
        <v>1194</v>
      </c>
      <c r="G363" s="5" t="s">
        <v>11</v>
      </c>
      <c r="H363" s="5">
        <v>164.3</v>
      </c>
      <c r="I363" s="5">
        <v>164.3</v>
      </c>
      <c r="J363" s="5" t="s">
        <v>1195</v>
      </c>
      <c r="K363" s="6" t="s">
        <v>1195</v>
      </c>
      <c r="L363" s="14"/>
      <c r="M363" s="15" t="s">
        <v>1196</v>
      </c>
      <c r="N363" s="8">
        <f t="shared" si="60"/>
        <v>0</v>
      </c>
      <c r="O363" s="16"/>
    </row>
    <row r="364" spans="1:15" s="103" customFormat="1" ht="12.75" x14ac:dyDescent="0.2">
      <c r="A364" s="5">
        <f t="shared" si="61"/>
        <v>335</v>
      </c>
      <c r="B364" s="97" t="s">
        <v>1721</v>
      </c>
      <c r="C364" s="97" t="s">
        <v>1722</v>
      </c>
      <c r="D364" s="97" t="s">
        <v>115</v>
      </c>
      <c r="E364" s="97" t="s">
        <v>10</v>
      </c>
      <c r="F364" s="97" t="s">
        <v>1107</v>
      </c>
      <c r="G364" s="97" t="s">
        <v>11</v>
      </c>
      <c r="H364" s="97" t="s">
        <v>12</v>
      </c>
      <c r="I364" s="97" t="s">
        <v>12</v>
      </c>
      <c r="J364" s="97" t="s">
        <v>1108</v>
      </c>
      <c r="K364" s="101" t="s">
        <v>1108</v>
      </c>
      <c r="L364" s="102"/>
      <c r="M364" s="96"/>
      <c r="N364" s="100"/>
      <c r="O364" s="95"/>
    </row>
    <row r="365" spans="1:15" s="103" customFormat="1" ht="12.75" x14ac:dyDescent="0.2">
      <c r="A365" s="5">
        <f t="shared" si="61"/>
        <v>336</v>
      </c>
      <c r="B365" s="97" t="s">
        <v>1723</v>
      </c>
      <c r="C365" s="97" t="s">
        <v>1724</v>
      </c>
      <c r="D365" s="97" t="s">
        <v>115</v>
      </c>
      <c r="E365" s="97" t="s">
        <v>10</v>
      </c>
      <c r="F365" s="97" t="s">
        <v>1110</v>
      </c>
      <c r="G365" s="97" t="s">
        <v>11</v>
      </c>
      <c r="H365" s="97" t="s">
        <v>12</v>
      </c>
      <c r="I365" s="97" t="s">
        <v>12</v>
      </c>
      <c r="J365" s="97" t="s">
        <v>1111</v>
      </c>
      <c r="K365" s="101" t="s">
        <v>1111</v>
      </c>
      <c r="L365" s="102"/>
      <c r="M365" s="96"/>
      <c r="N365" s="100"/>
      <c r="O365" s="95"/>
    </row>
    <row r="366" spans="1:15" s="103" customFormat="1" ht="12.75" x14ac:dyDescent="0.2">
      <c r="A366" s="5">
        <f t="shared" si="61"/>
        <v>337</v>
      </c>
      <c r="B366" s="97" t="s">
        <v>1725</v>
      </c>
      <c r="C366" s="97" t="s">
        <v>1726</v>
      </c>
      <c r="D366" s="97" t="s">
        <v>115</v>
      </c>
      <c r="E366" s="97" t="s">
        <v>10</v>
      </c>
      <c r="F366" s="97" t="s">
        <v>1113</v>
      </c>
      <c r="G366" s="97" t="s">
        <v>11</v>
      </c>
      <c r="H366" s="97">
        <v>175.5</v>
      </c>
      <c r="I366" s="97">
        <v>175.5</v>
      </c>
      <c r="J366" s="97" t="s">
        <v>1114</v>
      </c>
      <c r="K366" s="101" t="s">
        <v>1114</v>
      </c>
      <c r="L366" s="102"/>
      <c r="M366" s="96"/>
      <c r="N366" s="100"/>
      <c r="O366" s="95"/>
    </row>
    <row r="367" spans="1:15" s="103" customFormat="1" ht="12.75" x14ac:dyDescent="0.2">
      <c r="A367" s="5">
        <f t="shared" si="61"/>
        <v>338</v>
      </c>
      <c r="B367" s="97" t="s">
        <v>1727</v>
      </c>
      <c r="C367" s="97" t="s">
        <v>1728</v>
      </c>
      <c r="D367" s="97" t="s">
        <v>115</v>
      </c>
      <c r="E367" s="97" t="s">
        <v>10</v>
      </c>
      <c r="F367" s="97" t="s">
        <v>1116</v>
      </c>
      <c r="G367" s="97" t="s">
        <v>11</v>
      </c>
      <c r="H367" s="97" t="s">
        <v>59</v>
      </c>
      <c r="I367" s="97" t="s">
        <v>59</v>
      </c>
      <c r="J367" s="97" t="s">
        <v>1117</v>
      </c>
      <c r="K367" s="101" t="s">
        <v>1117</v>
      </c>
      <c r="L367" s="102"/>
      <c r="M367" s="96"/>
      <c r="N367" s="100"/>
      <c r="O367" s="95"/>
    </row>
    <row r="368" spans="1:15" s="103" customFormat="1" ht="12.75" x14ac:dyDescent="0.2">
      <c r="A368" s="5">
        <f t="shared" si="61"/>
        <v>339</v>
      </c>
      <c r="B368" s="97" t="s">
        <v>1729</v>
      </c>
      <c r="C368" s="97" t="s">
        <v>1730</v>
      </c>
      <c r="D368" s="97" t="s">
        <v>115</v>
      </c>
      <c r="E368" s="97" t="s">
        <v>10</v>
      </c>
      <c r="F368" s="97" t="s">
        <v>1119</v>
      </c>
      <c r="G368" s="97" t="s">
        <v>11</v>
      </c>
      <c r="H368" s="97" t="s">
        <v>59</v>
      </c>
      <c r="I368" s="97" t="s">
        <v>59</v>
      </c>
      <c r="J368" s="97" t="s">
        <v>1120</v>
      </c>
      <c r="K368" s="101" t="s">
        <v>1120</v>
      </c>
      <c r="L368" s="102"/>
      <c r="M368" s="96"/>
      <c r="N368" s="100"/>
      <c r="O368" s="95"/>
    </row>
    <row r="369" spans="1:15" s="103" customFormat="1" ht="12.75" x14ac:dyDescent="0.2">
      <c r="A369" s="5">
        <f t="shared" si="61"/>
        <v>340</v>
      </c>
      <c r="B369" s="97" t="s">
        <v>1731</v>
      </c>
      <c r="C369" s="97" t="s">
        <v>1732</v>
      </c>
      <c r="D369" s="97" t="s">
        <v>115</v>
      </c>
      <c r="E369" s="97" t="s">
        <v>10</v>
      </c>
      <c r="F369" s="97" t="s">
        <v>1122</v>
      </c>
      <c r="G369" s="97" t="s">
        <v>11</v>
      </c>
      <c r="H369" s="97" t="s">
        <v>59</v>
      </c>
      <c r="I369" s="97" t="s">
        <v>59</v>
      </c>
      <c r="J369" s="97" t="s">
        <v>1123</v>
      </c>
      <c r="K369" s="101" t="s">
        <v>1123</v>
      </c>
      <c r="L369" s="102"/>
      <c r="M369" s="96"/>
      <c r="N369" s="100"/>
      <c r="O369" s="95"/>
    </row>
    <row r="370" spans="1:15" s="103" customFormat="1" ht="12.75" x14ac:dyDescent="0.2">
      <c r="A370" s="5">
        <f t="shared" si="61"/>
        <v>341</v>
      </c>
      <c r="B370" s="97" t="s">
        <v>1733</v>
      </c>
      <c r="C370" s="97" t="s">
        <v>1734</v>
      </c>
      <c r="D370" s="97" t="s">
        <v>115</v>
      </c>
      <c r="E370" s="97" t="s">
        <v>10</v>
      </c>
      <c r="F370" s="97" t="s">
        <v>1128</v>
      </c>
      <c r="G370" s="97" t="s">
        <v>11</v>
      </c>
      <c r="H370" s="97" t="s">
        <v>12</v>
      </c>
      <c r="I370" s="97" t="s">
        <v>12</v>
      </c>
      <c r="J370" s="97" t="s">
        <v>1129</v>
      </c>
      <c r="K370" s="101" t="s">
        <v>1129</v>
      </c>
      <c r="L370" s="102"/>
      <c r="M370" s="96"/>
      <c r="N370" s="100"/>
      <c r="O370" s="95"/>
    </row>
    <row r="371" spans="1:15" s="103" customFormat="1" ht="12.75" x14ac:dyDescent="0.2">
      <c r="A371" s="5">
        <f t="shared" si="61"/>
        <v>342</v>
      </c>
      <c r="B371" s="97" t="s">
        <v>1735</v>
      </c>
      <c r="C371" s="97" t="s">
        <v>1736</v>
      </c>
      <c r="D371" s="97" t="s">
        <v>115</v>
      </c>
      <c r="E371" s="97" t="s">
        <v>10</v>
      </c>
      <c r="F371" s="97" t="s">
        <v>1131</v>
      </c>
      <c r="G371" s="97" t="s">
        <v>11</v>
      </c>
      <c r="H371" s="97" t="s">
        <v>12</v>
      </c>
      <c r="I371" s="97" t="s">
        <v>12</v>
      </c>
      <c r="J371" s="97" t="s">
        <v>1132</v>
      </c>
      <c r="K371" s="101" t="s">
        <v>1132</v>
      </c>
      <c r="L371" s="102"/>
      <c r="M371" s="96"/>
      <c r="N371" s="100"/>
      <c r="O371" s="95"/>
    </row>
    <row r="372" spans="1:15" s="103" customFormat="1" ht="12.75" x14ac:dyDescent="0.2">
      <c r="A372" s="5">
        <f t="shared" si="61"/>
        <v>343</v>
      </c>
      <c r="B372" s="97" t="s">
        <v>1737</v>
      </c>
      <c r="C372" s="97" t="s">
        <v>1738</v>
      </c>
      <c r="D372" s="97" t="s">
        <v>115</v>
      </c>
      <c r="E372" s="97" t="s">
        <v>10</v>
      </c>
      <c r="F372" s="97" t="s">
        <v>1134</v>
      </c>
      <c r="G372" s="97" t="s">
        <v>11</v>
      </c>
      <c r="H372" s="97" t="s">
        <v>12</v>
      </c>
      <c r="I372" s="97" t="s">
        <v>12</v>
      </c>
      <c r="J372" s="97" t="s">
        <v>1135</v>
      </c>
      <c r="K372" s="101" t="s">
        <v>1135</v>
      </c>
      <c r="L372" s="102"/>
      <c r="M372" s="96"/>
      <c r="N372" s="100"/>
      <c r="O372" s="95"/>
    </row>
    <row r="373" spans="1:15" x14ac:dyDescent="0.25">
      <c r="A373" s="122" t="s">
        <v>1197</v>
      </c>
      <c r="B373" s="122"/>
      <c r="C373" s="122"/>
      <c r="D373" s="122"/>
      <c r="E373" s="122"/>
      <c r="F373" s="122"/>
      <c r="G373" s="122"/>
      <c r="H373" s="20">
        <f>SUM(H323:H372)</f>
        <v>4729.6000000000004</v>
      </c>
      <c r="I373" s="11" t="e">
        <f>#REF!</f>
        <v>#REF!</v>
      </c>
      <c r="J373" s="12"/>
      <c r="K373" s="12"/>
      <c r="L373" s="12"/>
      <c r="M373" s="1"/>
      <c r="N373" s="8" t="e">
        <f t="shared" si="60"/>
        <v>#REF!</v>
      </c>
    </row>
    <row r="374" spans="1:15" ht="15.75" x14ac:dyDescent="0.25">
      <c r="A374" s="132" t="s">
        <v>1198</v>
      </c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4"/>
      <c r="M374" s="1"/>
      <c r="N374" s="8">
        <f t="shared" si="60"/>
        <v>0</v>
      </c>
    </row>
    <row r="375" spans="1:15" s="17" customFormat="1" ht="12.75" x14ac:dyDescent="0.2">
      <c r="A375" s="5">
        <f>A372+1</f>
        <v>344</v>
      </c>
      <c r="B375" s="5" t="str">
        <f t="shared" ref="B375:B403" si="62">MID(M375,79,10)</f>
        <v>CO 372241,</v>
      </c>
      <c r="C375" s="5" t="str">
        <f t="shared" ref="C375:C403" si="63">MID(M375,104,12)</f>
        <v>GCN: CT03924</v>
      </c>
      <c r="D375" s="5" t="str">
        <f t="shared" ref="D375:D403" si="64">MID(M375,146,11)</f>
        <v>25/06/2018.</v>
      </c>
      <c r="E375" s="5" t="s">
        <v>10</v>
      </c>
      <c r="F375" s="5" t="s">
        <v>1199</v>
      </c>
      <c r="G375" s="5" t="s">
        <v>11</v>
      </c>
      <c r="H375" s="5">
        <v>175.5</v>
      </c>
      <c r="I375" s="5">
        <v>175.5</v>
      </c>
      <c r="J375" s="5" t="s">
        <v>1200</v>
      </c>
      <c r="K375" s="6" t="s">
        <v>1200</v>
      </c>
      <c r="L375" s="14"/>
      <c r="M375" s="15" t="s">
        <v>1201</v>
      </c>
      <c r="N375" s="8">
        <f t="shared" si="60"/>
        <v>0</v>
      </c>
      <c r="O375" s="16"/>
    </row>
    <row r="376" spans="1:15" s="17" customFormat="1" ht="12.75" x14ac:dyDescent="0.2">
      <c r="A376" s="5">
        <f t="shared" ref="A376:A403" si="65">A375+1</f>
        <v>345</v>
      </c>
      <c r="B376" s="5" t="str">
        <f t="shared" si="62"/>
        <v>CO 372242,</v>
      </c>
      <c r="C376" s="5" t="str">
        <f t="shared" si="63"/>
        <v>GCN: CT03925</v>
      </c>
      <c r="D376" s="5" t="str">
        <f t="shared" si="64"/>
        <v>25/06/2018.</v>
      </c>
      <c r="E376" s="5" t="s">
        <v>10</v>
      </c>
      <c r="F376" s="5" t="s">
        <v>1202</v>
      </c>
      <c r="G376" s="5" t="s">
        <v>11</v>
      </c>
      <c r="H376" s="5">
        <v>120</v>
      </c>
      <c r="I376" s="5" t="s">
        <v>59</v>
      </c>
      <c r="J376" s="5" t="s">
        <v>1203</v>
      </c>
      <c r="K376" s="6" t="s">
        <v>1203</v>
      </c>
      <c r="L376" s="14"/>
      <c r="M376" s="15" t="s">
        <v>1204</v>
      </c>
      <c r="N376" s="8">
        <f t="shared" si="60"/>
        <v>0</v>
      </c>
      <c r="O376" s="16"/>
    </row>
    <row r="377" spans="1:15" s="17" customFormat="1" ht="12.75" x14ac:dyDescent="0.2">
      <c r="A377" s="5">
        <f t="shared" si="65"/>
        <v>346</v>
      </c>
      <c r="B377" s="5" t="str">
        <f t="shared" si="62"/>
        <v>CO 372243,</v>
      </c>
      <c r="C377" s="5" t="str">
        <f t="shared" si="63"/>
        <v>GCN: CT03926</v>
      </c>
      <c r="D377" s="5" t="str">
        <f t="shared" si="64"/>
        <v>25/06/2018.</v>
      </c>
      <c r="E377" s="5" t="s">
        <v>10</v>
      </c>
      <c r="F377" s="5" t="s">
        <v>1205</v>
      </c>
      <c r="G377" s="5" t="s">
        <v>11</v>
      </c>
      <c r="H377" s="5">
        <v>120</v>
      </c>
      <c r="I377" s="5" t="s">
        <v>59</v>
      </c>
      <c r="J377" s="5" t="s">
        <v>1206</v>
      </c>
      <c r="K377" s="6" t="s">
        <v>1206</v>
      </c>
      <c r="L377" s="14"/>
      <c r="M377" s="15" t="s">
        <v>1207</v>
      </c>
      <c r="N377" s="8">
        <f t="shared" si="60"/>
        <v>0</v>
      </c>
      <c r="O377" s="16"/>
    </row>
    <row r="378" spans="1:15" s="17" customFormat="1" ht="12.75" x14ac:dyDescent="0.2">
      <c r="A378" s="5">
        <f t="shared" si="65"/>
        <v>347</v>
      </c>
      <c r="B378" s="5" t="str">
        <f t="shared" si="62"/>
        <v>CO 372244,</v>
      </c>
      <c r="C378" s="5" t="str">
        <f t="shared" si="63"/>
        <v>GCN: CT03927</v>
      </c>
      <c r="D378" s="5" t="str">
        <f t="shared" si="64"/>
        <v>25/06/2018.</v>
      </c>
      <c r="E378" s="5" t="s">
        <v>10</v>
      </c>
      <c r="F378" s="5" t="s">
        <v>1208</v>
      </c>
      <c r="G378" s="5" t="s">
        <v>11</v>
      </c>
      <c r="H378" s="5">
        <v>108</v>
      </c>
      <c r="I378" s="5" t="s">
        <v>12</v>
      </c>
      <c r="J378" s="5" t="s">
        <v>1209</v>
      </c>
      <c r="K378" s="6" t="s">
        <v>1209</v>
      </c>
      <c r="L378" s="14"/>
      <c r="M378" s="15" t="s">
        <v>1210</v>
      </c>
      <c r="N378" s="8">
        <f t="shared" si="60"/>
        <v>0</v>
      </c>
      <c r="O378" s="16"/>
    </row>
    <row r="379" spans="1:15" s="17" customFormat="1" ht="12.75" x14ac:dyDescent="0.2">
      <c r="A379" s="5">
        <f t="shared" si="65"/>
        <v>348</v>
      </c>
      <c r="B379" s="5" t="str">
        <f t="shared" si="62"/>
        <v>CO 372245,</v>
      </c>
      <c r="C379" s="5" t="str">
        <f t="shared" si="63"/>
        <v>GCN: CT03928</v>
      </c>
      <c r="D379" s="5" t="str">
        <f t="shared" si="64"/>
        <v>25/06/2018.</v>
      </c>
      <c r="E379" s="5" t="s">
        <v>10</v>
      </c>
      <c r="F379" s="5" t="s">
        <v>1211</v>
      </c>
      <c r="G379" s="5" t="s">
        <v>11</v>
      </c>
      <c r="H379" s="5">
        <v>108</v>
      </c>
      <c r="I379" s="5" t="s">
        <v>12</v>
      </c>
      <c r="J379" s="5" t="s">
        <v>1212</v>
      </c>
      <c r="K379" s="6" t="s">
        <v>1212</v>
      </c>
      <c r="L379" s="14"/>
      <c r="M379" s="15" t="s">
        <v>1213</v>
      </c>
      <c r="N379" s="8">
        <f t="shared" si="60"/>
        <v>0</v>
      </c>
      <c r="O379" s="16"/>
    </row>
    <row r="380" spans="1:15" s="17" customFormat="1" ht="12.75" x14ac:dyDescent="0.2">
      <c r="A380" s="5">
        <f t="shared" si="65"/>
        <v>349</v>
      </c>
      <c r="B380" s="5" t="str">
        <f t="shared" si="62"/>
        <v>CO 372246,</v>
      </c>
      <c r="C380" s="5" t="str">
        <f t="shared" si="63"/>
        <v>GCN: CT03929</v>
      </c>
      <c r="D380" s="5" t="str">
        <f t="shared" si="64"/>
        <v>25/06/2018.</v>
      </c>
      <c r="E380" s="5" t="s">
        <v>10</v>
      </c>
      <c r="F380" s="5" t="s">
        <v>1214</v>
      </c>
      <c r="G380" s="5" t="s">
        <v>11</v>
      </c>
      <c r="H380" s="5">
        <v>108</v>
      </c>
      <c r="I380" s="5" t="s">
        <v>12</v>
      </c>
      <c r="J380" s="5" t="s">
        <v>1215</v>
      </c>
      <c r="K380" s="6" t="s">
        <v>1215</v>
      </c>
      <c r="L380" s="14"/>
      <c r="M380" s="15" t="s">
        <v>1216</v>
      </c>
      <c r="N380" s="8">
        <f t="shared" si="60"/>
        <v>0</v>
      </c>
      <c r="O380" s="16"/>
    </row>
    <row r="381" spans="1:15" s="17" customFormat="1" ht="12.75" x14ac:dyDescent="0.2">
      <c r="A381" s="5">
        <f t="shared" si="65"/>
        <v>350</v>
      </c>
      <c r="B381" s="5" t="str">
        <f t="shared" si="62"/>
        <v>CO 372247,</v>
      </c>
      <c r="C381" s="5" t="str">
        <f t="shared" si="63"/>
        <v>GCN: CT03930</v>
      </c>
      <c r="D381" s="5" t="str">
        <f t="shared" si="64"/>
        <v>25/06/2018.</v>
      </c>
      <c r="E381" s="5" t="s">
        <v>10</v>
      </c>
      <c r="F381" s="5" t="s">
        <v>1217</v>
      </c>
      <c r="G381" s="5" t="s">
        <v>11</v>
      </c>
      <c r="H381" s="5">
        <v>108</v>
      </c>
      <c r="I381" s="5" t="s">
        <v>12</v>
      </c>
      <c r="J381" s="5" t="s">
        <v>1218</v>
      </c>
      <c r="K381" s="6" t="s">
        <v>1218</v>
      </c>
      <c r="L381" s="14"/>
      <c r="M381" s="15" t="s">
        <v>1219</v>
      </c>
      <c r="N381" s="8">
        <f t="shared" si="60"/>
        <v>0</v>
      </c>
      <c r="O381" s="16"/>
    </row>
    <row r="382" spans="1:15" s="17" customFormat="1" ht="12.75" x14ac:dyDescent="0.2">
      <c r="A382" s="5">
        <f t="shared" si="65"/>
        <v>351</v>
      </c>
      <c r="B382" s="5" t="str">
        <f t="shared" si="62"/>
        <v>CO 372248,</v>
      </c>
      <c r="C382" s="5" t="str">
        <f t="shared" si="63"/>
        <v>GCN: CT03931</v>
      </c>
      <c r="D382" s="5" t="str">
        <f t="shared" si="64"/>
        <v>25/06/2018.</v>
      </c>
      <c r="E382" s="5" t="s">
        <v>10</v>
      </c>
      <c r="F382" s="5" t="s">
        <v>1220</v>
      </c>
      <c r="G382" s="5" t="s">
        <v>11</v>
      </c>
      <c r="H382" s="5">
        <v>108</v>
      </c>
      <c r="I382" s="5" t="s">
        <v>12</v>
      </c>
      <c r="J382" s="5" t="s">
        <v>1221</v>
      </c>
      <c r="K382" s="6" t="s">
        <v>1221</v>
      </c>
      <c r="L382" s="14"/>
      <c r="M382" s="15" t="s">
        <v>1222</v>
      </c>
      <c r="N382" s="8">
        <f t="shared" si="60"/>
        <v>0</v>
      </c>
      <c r="O382" s="16"/>
    </row>
    <row r="383" spans="1:15" s="17" customFormat="1" ht="12.75" x14ac:dyDescent="0.2">
      <c r="A383" s="5">
        <f t="shared" si="65"/>
        <v>352</v>
      </c>
      <c r="B383" s="5" t="str">
        <f t="shared" si="62"/>
        <v>CO 372249,</v>
      </c>
      <c r="C383" s="5" t="str">
        <f t="shared" si="63"/>
        <v>GCN: CT03932</v>
      </c>
      <c r="D383" s="5" t="str">
        <f t="shared" si="64"/>
        <v>25/06/2018.</v>
      </c>
      <c r="E383" s="5" t="s">
        <v>10</v>
      </c>
      <c r="F383" s="5" t="s">
        <v>1223</v>
      </c>
      <c r="G383" s="5" t="s">
        <v>11</v>
      </c>
      <c r="H383" s="5">
        <v>108</v>
      </c>
      <c r="I383" s="5" t="s">
        <v>12</v>
      </c>
      <c r="J383" s="5" t="s">
        <v>1224</v>
      </c>
      <c r="K383" s="6" t="s">
        <v>1224</v>
      </c>
      <c r="L383" s="14"/>
      <c r="M383" s="15" t="s">
        <v>1225</v>
      </c>
      <c r="N383" s="8">
        <f t="shared" si="60"/>
        <v>0</v>
      </c>
      <c r="O383" s="16"/>
    </row>
    <row r="384" spans="1:15" s="17" customFormat="1" ht="12.75" x14ac:dyDescent="0.2">
      <c r="A384" s="5">
        <f t="shared" si="65"/>
        <v>353</v>
      </c>
      <c r="B384" s="5" t="str">
        <f t="shared" si="62"/>
        <v>CO 372250,</v>
      </c>
      <c r="C384" s="5" t="str">
        <f t="shared" si="63"/>
        <v>GCN: CT03933</v>
      </c>
      <c r="D384" s="5" t="str">
        <f t="shared" si="64"/>
        <v>25/06/2018.</v>
      </c>
      <c r="E384" s="5" t="s">
        <v>10</v>
      </c>
      <c r="F384" s="5" t="s">
        <v>1226</v>
      </c>
      <c r="G384" s="5" t="s">
        <v>11</v>
      </c>
      <c r="H384" s="5">
        <v>108</v>
      </c>
      <c r="I384" s="5" t="s">
        <v>12</v>
      </c>
      <c r="J384" s="5" t="s">
        <v>1227</v>
      </c>
      <c r="K384" s="6" t="s">
        <v>1227</v>
      </c>
      <c r="L384" s="14"/>
      <c r="M384" s="15" t="s">
        <v>1228</v>
      </c>
      <c r="N384" s="8">
        <f t="shared" si="60"/>
        <v>0</v>
      </c>
      <c r="O384" s="16"/>
    </row>
    <row r="385" spans="1:15" s="17" customFormat="1" ht="12.75" x14ac:dyDescent="0.2">
      <c r="A385" s="5">
        <f t="shared" si="65"/>
        <v>354</v>
      </c>
      <c r="B385" s="5" t="str">
        <f t="shared" si="62"/>
        <v>CO 372251,</v>
      </c>
      <c r="C385" s="5" t="str">
        <f t="shared" si="63"/>
        <v>GCN: CT03934</v>
      </c>
      <c r="D385" s="5" t="str">
        <f t="shared" si="64"/>
        <v>25/06/2018.</v>
      </c>
      <c r="E385" s="5" t="s">
        <v>10</v>
      </c>
      <c r="F385" s="5" t="s">
        <v>1229</v>
      </c>
      <c r="G385" s="5" t="s">
        <v>11</v>
      </c>
      <c r="H385" s="5">
        <v>108</v>
      </c>
      <c r="I385" s="5" t="s">
        <v>12</v>
      </c>
      <c r="J385" s="5" t="s">
        <v>1230</v>
      </c>
      <c r="K385" s="6" t="s">
        <v>1230</v>
      </c>
      <c r="L385" s="14"/>
      <c r="M385" s="15" t="s">
        <v>1231</v>
      </c>
      <c r="N385" s="8">
        <f t="shared" si="60"/>
        <v>0</v>
      </c>
      <c r="O385" s="16"/>
    </row>
    <row r="386" spans="1:15" s="17" customFormat="1" ht="12.75" x14ac:dyDescent="0.2">
      <c r="A386" s="5">
        <f t="shared" si="65"/>
        <v>355</v>
      </c>
      <c r="B386" s="5" t="str">
        <f t="shared" si="62"/>
        <v>CO 372252,</v>
      </c>
      <c r="C386" s="5" t="str">
        <f t="shared" si="63"/>
        <v>GCN: CT03935</v>
      </c>
      <c r="D386" s="5" t="str">
        <f t="shared" si="64"/>
        <v>25/06/2018.</v>
      </c>
      <c r="E386" s="5" t="s">
        <v>10</v>
      </c>
      <c r="F386" s="5" t="s">
        <v>1232</v>
      </c>
      <c r="G386" s="5" t="s">
        <v>11</v>
      </c>
      <c r="H386" s="5">
        <v>108</v>
      </c>
      <c r="I386" s="5" t="s">
        <v>12</v>
      </c>
      <c r="J386" s="5" t="s">
        <v>1233</v>
      </c>
      <c r="K386" s="6" t="s">
        <v>1233</v>
      </c>
      <c r="L386" s="14"/>
      <c r="M386" s="15" t="s">
        <v>1234</v>
      </c>
      <c r="N386" s="8">
        <f t="shared" si="60"/>
        <v>0</v>
      </c>
      <c r="O386" s="16"/>
    </row>
    <row r="387" spans="1:15" s="17" customFormat="1" ht="12.75" x14ac:dyDescent="0.2">
      <c r="A387" s="5">
        <f t="shared" si="65"/>
        <v>356</v>
      </c>
      <c r="B387" s="5" t="str">
        <f t="shared" si="62"/>
        <v>CO 372253,</v>
      </c>
      <c r="C387" s="5" t="str">
        <f t="shared" si="63"/>
        <v>GCN: CT03936</v>
      </c>
      <c r="D387" s="5" t="str">
        <f t="shared" si="64"/>
        <v>25/06/2018.</v>
      </c>
      <c r="E387" s="5" t="s">
        <v>10</v>
      </c>
      <c r="F387" s="5" t="s">
        <v>1235</v>
      </c>
      <c r="G387" s="5" t="s">
        <v>11</v>
      </c>
      <c r="H387" s="5">
        <v>110.4</v>
      </c>
      <c r="I387" s="5">
        <v>110.4</v>
      </c>
      <c r="J387" s="5" t="s">
        <v>1236</v>
      </c>
      <c r="K387" s="6" t="s">
        <v>1236</v>
      </c>
      <c r="L387" s="14"/>
      <c r="M387" s="15" t="s">
        <v>1237</v>
      </c>
      <c r="N387" s="8">
        <f t="shared" si="60"/>
        <v>0</v>
      </c>
      <c r="O387" s="16"/>
    </row>
    <row r="388" spans="1:15" s="17" customFormat="1" ht="12.75" x14ac:dyDescent="0.2">
      <c r="A388" s="5">
        <f t="shared" si="65"/>
        <v>357</v>
      </c>
      <c r="B388" s="5" t="str">
        <f t="shared" si="62"/>
        <v>CO 372254,</v>
      </c>
      <c r="C388" s="5" t="str">
        <f t="shared" si="63"/>
        <v>GCN: CT03937</v>
      </c>
      <c r="D388" s="5" t="str">
        <f t="shared" si="64"/>
        <v>25/06/2018.</v>
      </c>
      <c r="E388" s="5" t="s">
        <v>10</v>
      </c>
      <c r="F388" s="5" t="s">
        <v>1238</v>
      </c>
      <c r="G388" s="5" t="s">
        <v>11</v>
      </c>
      <c r="H388" s="5">
        <v>110.9</v>
      </c>
      <c r="I388" s="5">
        <v>110.9</v>
      </c>
      <c r="J388" s="5" t="s">
        <v>1239</v>
      </c>
      <c r="K388" s="6" t="s">
        <v>1239</v>
      </c>
      <c r="L388" s="14"/>
      <c r="M388" s="15" t="s">
        <v>1240</v>
      </c>
      <c r="N388" s="8">
        <f t="shared" ref="N388:N442" si="66">H388-I388</f>
        <v>0</v>
      </c>
      <c r="O388" s="16"/>
    </row>
    <row r="389" spans="1:15" s="17" customFormat="1" ht="12.75" x14ac:dyDescent="0.2">
      <c r="A389" s="5">
        <f t="shared" si="65"/>
        <v>358</v>
      </c>
      <c r="B389" s="5" t="str">
        <f t="shared" si="62"/>
        <v>CO 372255,</v>
      </c>
      <c r="C389" s="5" t="str">
        <f t="shared" si="63"/>
        <v>GCN: CT03938</v>
      </c>
      <c r="D389" s="5" t="str">
        <f t="shared" si="64"/>
        <v>25/06/2018.</v>
      </c>
      <c r="E389" s="5" t="s">
        <v>10</v>
      </c>
      <c r="F389" s="5" t="s">
        <v>1241</v>
      </c>
      <c r="G389" s="5" t="s">
        <v>11</v>
      </c>
      <c r="H389" s="5">
        <v>110.9</v>
      </c>
      <c r="I389" s="5">
        <v>110.9</v>
      </c>
      <c r="J389" s="5" t="s">
        <v>1242</v>
      </c>
      <c r="K389" s="6" t="s">
        <v>1242</v>
      </c>
      <c r="L389" s="14"/>
      <c r="M389" s="15" t="s">
        <v>1243</v>
      </c>
      <c r="N389" s="8">
        <f t="shared" si="66"/>
        <v>0</v>
      </c>
      <c r="O389" s="16"/>
    </row>
    <row r="390" spans="1:15" s="17" customFormat="1" ht="12.75" x14ac:dyDescent="0.2">
      <c r="A390" s="5">
        <f t="shared" si="65"/>
        <v>359</v>
      </c>
      <c r="B390" s="5" t="str">
        <f t="shared" si="62"/>
        <v>CO 372256,</v>
      </c>
      <c r="C390" s="5" t="str">
        <f t="shared" si="63"/>
        <v>GCN: CT03939</v>
      </c>
      <c r="D390" s="5" t="str">
        <f t="shared" si="64"/>
        <v>25/06/2018.</v>
      </c>
      <c r="E390" s="5" t="s">
        <v>10</v>
      </c>
      <c r="F390" s="5" t="s">
        <v>1244</v>
      </c>
      <c r="G390" s="5" t="s">
        <v>11</v>
      </c>
      <c r="H390" s="5">
        <v>105.1</v>
      </c>
      <c r="I390" s="5">
        <v>105.1</v>
      </c>
      <c r="J390" s="5" t="s">
        <v>1245</v>
      </c>
      <c r="K390" s="6" t="s">
        <v>1245</v>
      </c>
      <c r="L390" s="14"/>
      <c r="M390" s="15" t="s">
        <v>1246</v>
      </c>
      <c r="N390" s="8">
        <f t="shared" si="66"/>
        <v>0</v>
      </c>
      <c r="O390" s="16"/>
    </row>
    <row r="391" spans="1:15" s="17" customFormat="1" ht="12.75" x14ac:dyDescent="0.2">
      <c r="A391" s="5">
        <f t="shared" si="65"/>
        <v>360</v>
      </c>
      <c r="B391" s="5" t="str">
        <f t="shared" si="62"/>
        <v>CO 372257,</v>
      </c>
      <c r="C391" s="5" t="str">
        <f t="shared" si="63"/>
        <v>GCN: CT03940</v>
      </c>
      <c r="D391" s="5" t="str">
        <f t="shared" si="64"/>
        <v>25/06/2018.</v>
      </c>
      <c r="E391" s="5" t="s">
        <v>10</v>
      </c>
      <c r="F391" s="5" t="s">
        <v>1247</v>
      </c>
      <c r="G391" s="5" t="s">
        <v>11</v>
      </c>
      <c r="H391" s="5">
        <v>105.1</v>
      </c>
      <c r="I391" s="5">
        <v>105.1</v>
      </c>
      <c r="J391" s="5" t="s">
        <v>1248</v>
      </c>
      <c r="K391" s="6" t="s">
        <v>1248</v>
      </c>
      <c r="L391" s="14"/>
      <c r="M391" s="15" t="s">
        <v>1249</v>
      </c>
      <c r="N391" s="8">
        <f t="shared" si="66"/>
        <v>0</v>
      </c>
      <c r="O391" s="16"/>
    </row>
    <row r="392" spans="1:15" s="17" customFormat="1" ht="12.75" x14ac:dyDescent="0.2">
      <c r="A392" s="5">
        <f t="shared" si="65"/>
        <v>361</v>
      </c>
      <c r="B392" s="5" t="str">
        <f t="shared" si="62"/>
        <v>CO 372258,</v>
      </c>
      <c r="C392" s="5" t="str">
        <f t="shared" si="63"/>
        <v>GCN: CT03941</v>
      </c>
      <c r="D392" s="5" t="str">
        <f t="shared" si="64"/>
        <v>25/06/2018.</v>
      </c>
      <c r="E392" s="5" t="s">
        <v>10</v>
      </c>
      <c r="F392" s="5" t="s">
        <v>1250</v>
      </c>
      <c r="G392" s="5" t="s">
        <v>11</v>
      </c>
      <c r="H392" s="5">
        <v>105.6</v>
      </c>
      <c r="I392" s="5">
        <v>105.6</v>
      </c>
      <c r="J392" s="5" t="s">
        <v>1251</v>
      </c>
      <c r="K392" s="6" t="s">
        <v>1251</v>
      </c>
      <c r="L392" s="14"/>
      <c r="M392" s="15" t="s">
        <v>1252</v>
      </c>
      <c r="N392" s="8">
        <f t="shared" si="66"/>
        <v>0</v>
      </c>
      <c r="O392" s="16"/>
    </row>
    <row r="393" spans="1:15" s="17" customFormat="1" ht="12.75" x14ac:dyDescent="0.2">
      <c r="A393" s="5">
        <f t="shared" si="65"/>
        <v>362</v>
      </c>
      <c r="B393" s="5" t="str">
        <f t="shared" si="62"/>
        <v>CO 372259,</v>
      </c>
      <c r="C393" s="5" t="str">
        <f t="shared" si="63"/>
        <v>GCN: CT03942</v>
      </c>
      <c r="D393" s="5" t="str">
        <f t="shared" si="64"/>
        <v>25/06/2018.</v>
      </c>
      <c r="E393" s="5" t="s">
        <v>10</v>
      </c>
      <c r="F393" s="5" t="s">
        <v>1253</v>
      </c>
      <c r="G393" s="5" t="s">
        <v>11</v>
      </c>
      <c r="H393" s="5">
        <v>108</v>
      </c>
      <c r="I393" s="5" t="s">
        <v>12</v>
      </c>
      <c r="J393" s="5" t="s">
        <v>1254</v>
      </c>
      <c r="K393" s="6" t="s">
        <v>1254</v>
      </c>
      <c r="L393" s="14"/>
      <c r="M393" s="15" t="s">
        <v>1255</v>
      </c>
      <c r="N393" s="8">
        <f t="shared" si="66"/>
        <v>0</v>
      </c>
      <c r="O393" s="16"/>
    </row>
    <row r="394" spans="1:15" s="17" customFormat="1" ht="12.75" x14ac:dyDescent="0.2">
      <c r="A394" s="5">
        <f t="shared" si="65"/>
        <v>363</v>
      </c>
      <c r="B394" s="5" t="str">
        <f t="shared" si="62"/>
        <v>CO 372260,</v>
      </c>
      <c r="C394" s="5" t="str">
        <f t="shared" si="63"/>
        <v>GCN: CT03943</v>
      </c>
      <c r="D394" s="5" t="str">
        <f t="shared" si="64"/>
        <v>25/06/2018.</v>
      </c>
      <c r="E394" s="5" t="s">
        <v>10</v>
      </c>
      <c r="F394" s="5" t="s">
        <v>1256</v>
      </c>
      <c r="G394" s="5" t="s">
        <v>11</v>
      </c>
      <c r="H394" s="5">
        <v>108</v>
      </c>
      <c r="I394" s="5" t="s">
        <v>12</v>
      </c>
      <c r="J394" s="5" t="s">
        <v>1257</v>
      </c>
      <c r="K394" s="6" t="s">
        <v>1257</v>
      </c>
      <c r="L394" s="14"/>
      <c r="M394" s="15" t="s">
        <v>1258</v>
      </c>
      <c r="N394" s="8">
        <f t="shared" si="66"/>
        <v>0</v>
      </c>
      <c r="O394" s="16"/>
    </row>
    <row r="395" spans="1:15" s="17" customFormat="1" ht="12.75" x14ac:dyDescent="0.2">
      <c r="A395" s="5">
        <f t="shared" si="65"/>
        <v>364</v>
      </c>
      <c r="B395" s="5" t="str">
        <f t="shared" si="62"/>
        <v>CO 372261,</v>
      </c>
      <c r="C395" s="5" t="str">
        <f t="shared" si="63"/>
        <v>GCN: CT03944</v>
      </c>
      <c r="D395" s="5" t="str">
        <f t="shared" si="64"/>
        <v>25/06/2018.</v>
      </c>
      <c r="E395" s="5" t="s">
        <v>10</v>
      </c>
      <c r="F395" s="5" t="s">
        <v>1259</v>
      </c>
      <c r="G395" s="5" t="s">
        <v>11</v>
      </c>
      <c r="H395" s="5">
        <v>108</v>
      </c>
      <c r="I395" s="5" t="s">
        <v>12</v>
      </c>
      <c r="J395" s="5" t="s">
        <v>1260</v>
      </c>
      <c r="K395" s="6" t="s">
        <v>1260</v>
      </c>
      <c r="L395" s="14"/>
      <c r="M395" s="15" t="s">
        <v>1261</v>
      </c>
      <c r="N395" s="8">
        <f t="shared" si="66"/>
        <v>0</v>
      </c>
      <c r="O395" s="16"/>
    </row>
    <row r="396" spans="1:15" s="17" customFormat="1" ht="12.75" x14ac:dyDescent="0.2">
      <c r="A396" s="5">
        <f t="shared" si="65"/>
        <v>365</v>
      </c>
      <c r="B396" s="5" t="str">
        <f t="shared" si="62"/>
        <v>CO 372262,</v>
      </c>
      <c r="C396" s="5" t="str">
        <f t="shared" si="63"/>
        <v>GCN: CT03945</v>
      </c>
      <c r="D396" s="5" t="str">
        <f t="shared" si="64"/>
        <v>25/06/2018.</v>
      </c>
      <c r="E396" s="5" t="s">
        <v>10</v>
      </c>
      <c r="F396" s="5" t="s">
        <v>1262</v>
      </c>
      <c r="G396" s="5" t="s">
        <v>11</v>
      </c>
      <c r="H396" s="5">
        <v>108</v>
      </c>
      <c r="I396" s="5" t="s">
        <v>12</v>
      </c>
      <c r="J396" s="5" t="s">
        <v>1263</v>
      </c>
      <c r="K396" s="6" t="s">
        <v>1263</v>
      </c>
      <c r="L396" s="14"/>
      <c r="M396" s="15" t="s">
        <v>1264</v>
      </c>
      <c r="N396" s="8">
        <f t="shared" si="66"/>
        <v>0</v>
      </c>
      <c r="O396" s="16"/>
    </row>
    <row r="397" spans="1:15" s="17" customFormat="1" ht="12.75" x14ac:dyDescent="0.2">
      <c r="A397" s="5">
        <f t="shared" si="65"/>
        <v>366</v>
      </c>
      <c r="B397" s="5" t="str">
        <f t="shared" si="62"/>
        <v>CO 372263,</v>
      </c>
      <c r="C397" s="5" t="str">
        <f t="shared" si="63"/>
        <v>GCN: CT03946</v>
      </c>
      <c r="D397" s="5" t="str">
        <f t="shared" si="64"/>
        <v>25/06/2018.</v>
      </c>
      <c r="E397" s="5" t="s">
        <v>10</v>
      </c>
      <c r="F397" s="5" t="s">
        <v>1265</v>
      </c>
      <c r="G397" s="5" t="s">
        <v>11</v>
      </c>
      <c r="H397" s="5">
        <v>108</v>
      </c>
      <c r="I397" s="5" t="s">
        <v>12</v>
      </c>
      <c r="J397" s="5" t="s">
        <v>1266</v>
      </c>
      <c r="K397" s="6" t="s">
        <v>1266</v>
      </c>
      <c r="L397" s="14"/>
      <c r="M397" s="15" t="s">
        <v>1267</v>
      </c>
      <c r="N397" s="8">
        <f t="shared" si="66"/>
        <v>0</v>
      </c>
      <c r="O397" s="16"/>
    </row>
    <row r="398" spans="1:15" s="17" customFormat="1" ht="12.75" x14ac:dyDescent="0.2">
      <c r="A398" s="5">
        <f t="shared" si="65"/>
        <v>367</v>
      </c>
      <c r="B398" s="5" t="str">
        <f t="shared" si="62"/>
        <v>CO 372264,</v>
      </c>
      <c r="C398" s="5" t="str">
        <f t="shared" si="63"/>
        <v>GCN: CT03947</v>
      </c>
      <c r="D398" s="5" t="str">
        <f t="shared" si="64"/>
        <v>25/06/2018.</v>
      </c>
      <c r="E398" s="5" t="s">
        <v>10</v>
      </c>
      <c r="F398" s="5" t="s">
        <v>1268</v>
      </c>
      <c r="G398" s="5" t="s">
        <v>11</v>
      </c>
      <c r="H398" s="5">
        <v>108</v>
      </c>
      <c r="I398" s="5" t="s">
        <v>12</v>
      </c>
      <c r="J398" s="5" t="s">
        <v>1269</v>
      </c>
      <c r="K398" s="6" t="s">
        <v>1269</v>
      </c>
      <c r="L398" s="14"/>
      <c r="M398" s="15" t="s">
        <v>1270</v>
      </c>
      <c r="N398" s="8">
        <f t="shared" si="66"/>
        <v>0</v>
      </c>
      <c r="O398" s="16"/>
    </row>
    <row r="399" spans="1:15" s="17" customFormat="1" ht="12.75" x14ac:dyDescent="0.2">
      <c r="A399" s="5">
        <f t="shared" si="65"/>
        <v>368</v>
      </c>
      <c r="B399" s="5" t="str">
        <f t="shared" si="62"/>
        <v>CO 372265,</v>
      </c>
      <c r="C399" s="5" t="str">
        <f t="shared" si="63"/>
        <v>GCN: CT03948</v>
      </c>
      <c r="D399" s="5" t="str">
        <f t="shared" si="64"/>
        <v>25/06/2018.</v>
      </c>
      <c r="E399" s="5" t="s">
        <v>10</v>
      </c>
      <c r="F399" s="5" t="s">
        <v>1271</v>
      </c>
      <c r="G399" s="5" t="s">
        <v>11</v>
      </c>
      <c r="H399" s="5">
        <v>108</v>
      </c>
      <c r="I399" s="5" t="s">
        <v>12</v>
      </c>
      <c r="J399" s="5" t="s">
        <v>1272</v>
      </c>
      <c r="K399" s="6" t="s">
        <v>1272</v>
      </c>
      <c r="L399" s="14"/>
      <c r="M399" s="15" t="s">
        <v>1273</v>
      </c>
      <c r="N399" s="8">
        <f t="shared" si="66"/>
        <v>0</v>
      </c>
      <c r="O399" s="16"/>
    </row>
    <row r="400" spans="1:15" s="17" customFormat="1" ht="12.75" x14ac:dyDescent="0.2">
      <c r="A400" s="5">
        <f t="shared" si="65"/>
        <v>369</v>
      </c>
      <c r="B400" s="5" t="str">
        <f t="shared" si="62"/>
        <v>CO 372266,</v>
      </c>
      <c r="C400" s="5" t="str">
        <f t="shared" si="63"/>
        <v>GCN: CT03949</v>
      </c>
      <c r="D400" s="5" t="str">
        <f t="shared" si="64"/>
        <v>25/06/2018.</v>
      </c>
      <c r="E400" s="5" t="s">
        <v>10</v>
      </c>
      <c r="F400" s="5" t="s">
        <v>1274</v>
      </c>
      <c r="G400" s="5" t="s">
        <v>11</v>
      </c>
      <c r="H400" s="5">
        <v>108</v>
      </c>
      <c r="I400" s="5" t="s">
        <v>12</v>
      </c>
      <c r="J400" s="5" t="s">
        <v>1275</v>
      </c>
      <c r="K400" s="6" t="s">
        <v>1275</v>
      </c>
      <c r="L400" s="14"/>
      <c r="M400" s="15" t="s">
        <v>1276</v>
      </c>
      <c r="N400" s="8">
        <f t="shared" si="66"/>
        <v>0</v>
      </c>
      <c r="O400" s="16"/>
    </row>
    <row r="401" spans="1:15" s="17" customFormat="1" ht="12.75" x14ac:dyDescent="0.2">
      <c r="A401" s="5">
        <f t="shared" si="65"/>
        <v>370</v>
      </c>
      <c r="B401" s="5" t="str">
        <f t="shared" si="62"/>
        <v>CO 372267,</v>
      </c>
      <c r="C401" s="5" t="str">
        <f t="shared" si="63"/>
        <v>GCN: CT03950</v>
      </c>
      <c r="D401" s="5" t="str">
        <f t="shared" si="64"/>
        <v>25/06/2018.</v>
      </c>
      <c r="E401" s="5" t="s">
        <v>10</v>
      </c>
      <c r="F401" s="5" t="s">
        <v>1277</v>
      </c>
      <c r="G401" s="5" t="s">
        <v>11</v>
      </c>
      <c r="H401" s="5">
        <v>108</v>
      </c>
      <c r="I401" s="5" t="s">
        <v>12</v>
      </c>
      <c r="J401" s="5" t="s">
        <v>1278</v>
      </c>
      <c r="K401" s="6" t="s">
        <v>1278</v>
      </c>
      <c r="L401" s="14"/>
      <c r="M401" s="15" t="s">
        <v>1279</v>
      </c>
      <c r="N401" s="8">
        <f t="shared" si="66"/>
        <v>0</v>
      </c>
      <c r="O401" s="16"/>
    </row>
    <row r="402" spans="1:15" s="17" customFormat="1" ht="12.75" x14ac:dyDescent="0.2">
      <c r="A402" s="5">
        <f t="shared" si="65"/>
        <v>371</v>
      </c>
      <c r="B402" s="5" t="str">
        <f t="shared" si="62"/>
        <v>CO 372268,</v>
      </c>
      <c r="C402" s="5" t="str">
        <f t="shared" si="63"/>
        <v>GCN: CT03951</v>
      </c>
      <c r="D402" s="5" t="str">
        <f t="shared" si="64"/>
        <v>25/06/2018.</v>
      </c>
      <c r="E402" s="5" t="s">
        <v>10</v>
      </c>
      <c r="F402" s="5" t="s">
        <v>1280</v>
      </c>
      <c r="G402" s="5" t="s">
        <v>11</v>
      </c>
      <c r="H402" s="5">
        <v>120</v>
      </c>
      <c r="I402" s="5" t="s">
        <v>59</v>
      </c>
      <c r="J402" s="5" t="s">
        <v>1281</v>
      </c>
      <c r="K402" s="6" t="s">
        <v>1281</v>
      </c>
      <c r="L402" s="14"/>
      <c r="M402" s="15" t="s">
        <v>1282</v>
      </c>
      <c r="N402" s="8">
        <f t="shared" si="66"/>
        <v>0</v>
      </c>
      <c r="O402" s="16"/>
    </row>
    <row r="403" spans="1:15" s="17" customFormat="1" ht="12.75" x14ac:dyDescent="0.2">
      <c r="A403" s="42">
        <f t="shared" si="65"/>
        <v>372</v>
      </c>
      <c r="B403" s="42" t="str">
        <f t="shared" si="62"/>
        <v>CO 372269,</v>
      </c>
      <c r="C403" s="42" t="str">
        <f t="shared" si="63"/>
        <v>GCN: CT03952</v>
      </c>
      <c r="D403" s="42" t="str">
        <f t="shared" si="64"/>
        <v>25/06/2018.</v>
      </c>
      <c r="E403" s="42" t="s">
        <v>10</v>
      </c>
      <c r="F403" s="42" t="s">
        <v>1283</v>
      </c>
      <c r="G403" s="42" t="s">
        <v>11</v>
      </c>
      <c r="H403" s="42">
        <v>175.5</v>
      </c>
      <c r="I403" s="42">
        <v>175.5</v>
      </c>
      <c r="J403" s="42" t="s">
        <v>1284</v>
      </c>
      <c r="K403" s="46" t="s">
        <v>1284</v>
      </c>
      <c r="L403" s="43"/>
      <c r="M403" s="15" t="s">
        <v>1285</v>
      </c>
      <c r="N403" s="8">
        <f t="shared" si="66"/>
        <v>0</v>
      </c>
      <c r="O403" s="16"/>
    </row>
    <row r="404" spans="1:15" x14ac:dyDescent="0.25">
      <c r="A404" s="133" t="s">
        <v>1286</v>
      </c>
      <c r="B404" s="133"/>
      <c r="C404" s="133"/>
      <c r="D404" s="133"/>
      <c r="E404" s="133"/>
      <c r="F404" s="133"/>
      <c r="G404" s="133"/>
      <c r="H404" s="104">
        <f>SUM(H375:H403)</f>
        <v>3303</v>
      </c>
      <c r="I404" s="105" t="e">
        <f>#REF!</f>
        <v>#REF!</v>
      </c>
      <c r="J404" s="106"/>
      <c r="K404" s="106"/>
      <c r="L404" s="41"/>
      <c r="M404" s="1"/>
      <c r="N404" s="8" t="e">
        <f t="shared" si="66"/>
        <v>#REF!</v>
      </c>
    </row>
    <row r="405" spans="1:15" ht="15.75" x14ac:dyDescent="0.25">
      <c r="A405" s="124" t="s">
        <v>1287</v>
      </c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4"/>
      <c r="M405" s="1"/>
      <c r="N405" s="8">
        <f t="shared" si="66"/>
        <v>0</v>
      </c>
    </row>
    <row r="406" spans="1:15" s="25" customFormat="1" x14ac:dyDescent="0.25">
      <c r="A406" s="5">
        <f>A403+1</f>
        <v>373</v>
      </c>
      <c r="B406" s="5" t="str">
        <f t="shared" ref="B406:B418" si="67">MID(M406,78,10)</f>
        <v xml:space="preserve"> CN 461195</v>
      </c>
      <c r="C406" s="5" t="str">
        <f t="shared" ref="C406:C418" si="68">MID(M406,103,13)</f>
        <v xml:space="preserve"> GCN: CT03386</v>
      </c>
      <c r="D406" s="5" t="str">
        <f t="shared" ref="D406:D418" si="69">MID(M406,145,11)</f>
        <v xml:space="preserve"> 01/06/2018</v>
      </c>
      <c r="E406" s="5" t="s">
        <v>1288</v>
      </c>
      <c r="F406" s="5" t="s">
        <v>215</v>
      </c>
      <c r="G406" s="5" t="s">
        <v>1289</v>
      </c>
      <c r="H406" s="5">
        <v>181</v>
      </c>
      <c r="I406" s="5" t="s">
        <v>416</v>
      </c>
      <c r="J406" s="5" t="s">
        <v>1290</v>
      </c>
      <c r="K406" s="5" t="s">
        <v>1290</v>
      </c>
      <c r="L406" s="13"/>
      <c r="M406" s="24" t="s">
        <v>1291</v>
      </c>
      <c r="N406" s="8">
        <f t="shared" si="66"/>
        <v>0</v>
      </c>
      <c r="O406" s="16"/>
    </row>
    <row r="407" spans="1:15" s="25" customFormat="1" x14ac:dyDescent="0.25">
      <c r="A407" s="5">
        <f t="shared" ref="A407:A418" si="70">A406+1</f>
        <v>374</v>
      </c>
      <c r="B407" s="5" t="str">
        <f t="shared" si="67"/>
        <v xml:space="preserve"> CN 461196</v>
      </c>
      <c r="C407" s="5" t="str">
        <f t="shared" si="68"/>
        <v xml:space="preserve"> GCN: CT03387</v>
      </c>
      <c r="D407" s="5" t="str">
        <f t="shared" si="69"/>
        <v xml:space="preserve"> 01/06/2018</v>
      </c>
      <c r="E407" s="5" t="s">
        <v>1288</v>
      </c>
      <c r="F407" s="5" t="s">
        <v>218</v>
      </c>
      <c r="G407" s="5" t="s">
        <v>1289</v>
      </c>
      <c r="H407" s="5">
        <v>120</v>
      </c>
      <c r="I407" s="5" t="s">
        <v>59</v>
      </c>
      <c r="J407" s="5" t="s">
        <v>1292</v>
      </c>
      <c r="K407" s="5" t="s">
        <v>1292</v>
      </c>
      <c r="L407" s="13"/>
      <c r="M407" s="24" t="s">
        <v>1293</v>
      </c>
      <c r="N407" s="8">
        <f t="shared" si="66"/>
        <v>0</v>
      </c>
      <c r="O407" s="16"/>
    </row>
    <row r="408" spans="1:15" s="25" customFormat="1" x14ac:dyDescent="0.25">
      <c r="A408" s="5">
        <f t="shared" si="70"/>
        <v>375</v>
      </c>
      <c r="B408" s="5" t="str">
        <f t="shared" si="67"/>
        <v xml:space="preserve"> CN 461197</v>
      </c>
      <c r="C408" s="5" t="str">
        <f t="shared" si="68"/>
        <v xml:space="preserve"> GCN: CT03388</v>
      </c>
      <c r="D408" s="5" t="str">
        <f t="shared" si="69"/>
        <v xml:space="preserve"> 01/06/2018</v>
      </c>
      <c r="E408" s="5" t="s">
        <v>1288</v>
      </c>
      <c r="F408" s="5" t="s">
        <v>221</v>
      </c>
      <c r="G408" s="5" t="s">
        <v>1289</v>
      </c>
      <c r="H408" s="5">
        <v>120</v>
      </c>
      <c r="I408" s="5" t="s">
        <v>59</v>
      </c>
      <c r="J408" s="5" t="s">
        <v>1294</v>
      </c>
      <c r="K408" s="5" t="s">
        <v>1294</v>
      </c>
      <c r="L408" s="13"/>
      <c r="M408" s="24" t="s">
        <v>1295</v>
      </c>
      <c r="N408" s="8">
        <f t="shared" si="66"/>
        <v>0</v>
      </c>
      <c r="O408" s="16"/>
    </row>
    <row r="409" spans="1:15" s="25" customFormat="1" x14ac:dyDescent="0.25">
      <c r="A409" s="5">
        <f t="shared" si="70"/>
        <v>376</v>
      </c>
      <c r="B409" s="5" t="str">
        <f t="shared" si="67"/>
        <v xml:space="preserve"> CN 461198</v>
      </c>
      <c r="C409" s="5" t="str">
        <f t="shared" si="68"/>
        <v xml:space="preserve"> GCN: CT03389</v>
      </c>
      <c r="D409" s="5" t="str">
        <f t="shared" si="69"/>
        <v xml:space="preserve"> 01/06/2018</v>
      </c>
      <c r="E409" s="5" t="s">
        <v>1288</v>
      </c>
      <c r="F409" s="5" t="s">
        <v>224</v>
      </c>
      <c r="G409" s="5" t="s">
        <v>1289</v>
      </c>
      <c r="H409" s="5">
        <v>120</v>
      </c>
      <c r="I409" s="5" t="s">
        <v>59</v>
      </c>
      <c r="J409" s="5" t="s">
        <v>1296</v>
      </c>
      <c r="K409" s="5" t="s">
        <v>1296</v>
      </c>
      <c r="L409" s="13"/>
      <c r="M409" s="24" t="s">
        <v>1297</v>
      </c>
      <c r="N409" s="8">
        <f t="shared" si="66"/>
        <v>0</v>
      </c>
      <c r="O409" s="16"/>
    </row>
    <row r="410" spans="1:15" s="25" customFormat="1" x14ac:dyDescent="0.25">
      <c r="A410" s="5">
        <f t="shared" si="70"/>
        <v>377</v>
      </c>
      <c r="B410" s="5" t="str">
        <f t="shared" si="67"/>
        <v xml:space="preserve"> CN 461199</v>
      </c>
      <c r="C410" s="5" t="str">
        <f t="shared" si="68"/>
        <v xml:space="preserve"> GCN: CT03390</v>
      </c>
      <c r="D410" s="5" t="str">
        <f t="shared" si="69"/>
        <v xml:space="preserve"> 01/06/2018</v>
      </c>
      <c r="E410" s="5" t="s">
        <v>1288</v>
      </c>
      <c r="F410" s="5" t="s">
        <v>227</v>
      </c>
      <c r="G410" s="5" t="s">
        <v>1289</v>
      </c>
      <c r="H410" s="5">
        <v>120</v>
      </c>
      <c r="I410" s="5" t="s">
        <v>59</v>
      </c>
      <c r="J410" s="5" t="s">
        <v>1298</v>
      </c>
      <c r="K410" s="5" t="s">
        <v>1298</v>
      </c>
      <c r="L410" s="13"/>
      <c r="M410" s="24" t="s">
        <v>1299</v>
      </c>
      <c r="N410" s="8">
        <f t="shared" si="66"/>
        <v>0</v>
      </c>
      <c r="O410" s="16"/>
    </row>
    <row r="411" spans="1:15" s="25" customFormat="1" x14ac:dyDescent="0.25">
      <c r="A411" s="5">
        <f t="shared" si="70"/>
        <v>378</v>
      </c>
      <c r="B411" s="5" t="str">
        <f t="shared" si="67"/>
        <v xml:space="preserve"> CN 461200</v>
      </c>
      <c r="C411" s="5" t="str">
        <f t="shared" si="68"/>
        <v xml:space="preserve"> GCN: CT03391</v>
      </c>
      <c r="D411" s="5" t="str">
        <f t="shared" si="69"/>
        <v xml:space="preserve"> 01/06/2018</v>
      </c>
      <c r="E411" s="5" t="s">
        <v>1288</v>
      </c>
      <c r="F411" s="5" t="s">
        <v>230</v>
      </c>
      <c r="G411" s="5" t="s">
        <v>1289</v>
      </c>
      <c r="H411" s="5">
        <v>120</v>
      </c>
      <c r="I411" s="5" t="s">
        <v>59</v>
      </c>
      <c r="J411" s="5" t="s">
        <v>1300</v>
      </c>
      <c r="K411" s="5" t="s">
        <v>1300</v>
      </c>
      <c r="L411" s="13"/>
      <c r="M411" s="24" t="s">
        <v>1301</v>
      </c>
      <c r="N411" s="8">
        <f t="shared" si="66"/>
        <v>0</v>
      </c>
      <c r="O411" s="16"/>
    </row>
    <row r="412" spans="1:15" s="25" customFormat="1" x14ac:dyDescent="0.25">
      <c r="A412" s="5">
        <f t="shared" si="70"/>
        <v>379</v>
      </c>
      <c r="B412" s="5" t="str">
        <f t="shared" si="67"/>
        <v xml:space="preserve"> CN 461201</v>
      </c>
      <c r="C412" s="5" t="str">
        <f t="shared" si="68"/>
        <v xml:space="preserve"> GCN: CT03392</v>
      </c>
      <c r="D412" s="5" t="str">
        <f t="shared" si="69"/>
        <v xml:space="preserve"> 01/06/2018</v>
      </c>
      <c r="E412" s="5" t="s">
        <v>1288</v>
      </c>
      <c r="F412" s="5" t="s">
        <v>233</v>
      </c>
      <c r="G412" s="5" t="s">
        <v>1289</v>
      </c>
      <c r="H412" s="5">
        <v>120</v>
      </c>
      <c r="I412" s="5" t="s">
        <v>59</v>
      </c>
      <c r="J412" s="5" t="s">
        <v>1302</v>
      </c>
      <c r="K412" s="5" t="s">
        <v>1302</v>
      </c>
      <c r="L412" s="13"/>
      <c r="M412" s="24" t="s">
        <v>1303</v>
      </c>
      <c r="N412" s="8">
        <f t="shared" si="66"/>
        <v>0</v>
      </c>
      <c r="O412" s="16"/>
    </row>
    <row r="413" spans="1:15" s="25" customFormat="1" x14ac:dyDescent="0.25">
      <c r="A413" s="5">
        <f t="shared" si="70"/>
        <v>380</v>
      </c>
      <c r="B413" s="5" t="str">
        <f t="shared" si="67"/>
        <v xml:space="preserve"> CN 461202</v>
      </c>
      <c r="C413" s="5" t="str">
        <f t="shared" si="68"/>
        <v xml:space="preserve"> GCN: CT03393</v>
      </c>
      <c r="D413" s="5" t="str">
        <f t="shared" si="69"/>
        <v xml:space="preserve"> 01/06/2018</v>
      </c>
      <c r="E413" s="5" t="s">
        <v>1288</v>
      </c>
      <c r="F413" s="5" t="s">
        <v>236</v>
      </c>
      <c r="G413" s="5" t="s">
        <v>1289</v>
      </c>
      <c r="H413" s="5">
        <v>120</v>
      </c>
      <c r="I413" s="5" t="s">
        <v>59</v>
      </c>
      <c r="J413" s="5" t="s">
        <v>1304</v>
      </c>
      <c r="K413" s="5" t="s">
        <v>1304</v>
      </c>
      <c r="L413" s="13"/>
      <c r="M413" s="24" t="s">
        <v>1305</v>
      </c>
      <c r="N413" s="8">
        <f t="shared" si="66"/>
        <v>0</v>
      </c>
      <c r="O413" s="16"/>
    </row>
    <row r="414" spans="1:15" s="25" customFormat="1" x14ac:dyDescent="0.25">
      <c r="A414" s="5">
        <f t="shared" si="70"/>
        <v>381</v>
      </c>
      <c r="B414" s="5" t="str">
        <f t="shared" si="67"/>
        <v xml:space="preserve"> CN 461203</v>
      </c>
      <c r="C414" s="5" t="str">
        <f t="shared" si="68"/>
        <v xml:space="preserve"> GCN: CT03394</v>
      </c>
      <c r="D414" s="5" t="str">
        <f t="shared" si="69"/>
        <v xml:space="preserve"> 01/06/2018</v>
      </c>
      <c r="E414" s="5" t="s">
        <v>1288</v>
      </c>
      <c r="F414" s="5" t="s">
        <v>239</v>
      </c>
      <c r="G414" s="5" t="s">
        <v>1289</v>
      </c>
      <c r="H414" s="5">
        <v>120</v>
      </c>
      <c r="I414" s="5" t="s">
        <v>59</v>
      </c>
      <c r="J414" s="5" t="s">
        <v>1306</v>
      </c>
      <c r="K414" s="5" t="s">
        <v>1306</v>
      </c>
      <c r="L414" s="13"/>
      <c r="M414" s="24" t="s">
        <v>1307</v>
      </c>
      <c r="N414" s="8">
        <f t="shared" si="66"/>
        <v>0</v>
      </c>
      <c r="O414" s="16"/>
    </row>
    <row r="415" spans="1:15" s="25" customFormat="1" x14ac:dyDescent="0.25">
      <c r="A415" s="5">
        <f t="shared" si="70"/>
        <v>382</v>
      </c>
      <c r="B415" s="5" t="str">
        <f t="shared" si="67"/>
        <v xml:space="preserve"> CN 461204</v>
      </c>
      <c r="C415" s="5" t="str">
        <f t="shared" si="68"/>
        <v xml:space="preserve"> GCN: CT03395</v>
      </c>
      <c r="D415" s="5" t="str">
        <f t="shared" si="69"/>
        <v xml:space="preserve"> 01/06/2018</v>
      </c>
      <c r="E415" s="5" t="s">
        <v>1288</v>
      </c>
      <c r="F415" s="5" t="s">
        <v>242</v>
      </c>
      <c r="G415" s="5" t="s">
        <v>1289</v>
      </c>
      <c r="H415" s="5">
        <v>120</v>
      </c>
      <c r="I415" s="5" t="s">
        <v>59</v>
      </c>
      <c r="J415" s="5" t="s">
        <v>1308</v>
      </c>
      <c r="K415" s="5" t="s">
        <v>1308</v>
      </c>
      <c r="L415" s="13"/>
      <c r="M415" s="24" t="s">
        <v>1309</v>
      </c>
      <c r="N415" s="8">
        <f t="shared" si="66"/>
        <v>0</v>
      </c>
      <c r="O415" s="16"/>
    </row>
    <row r="416" spans="1:15" s="25" customFormat="1" x14ac:dyDescent="0.25">
      <c r="A416" s="5">
        <f t="shared" si="70"/>
        <v>383</v>
      </c>
      <c r="B416" s="5" t="str">
        <f t="shared" si="67"/>
        <v xml:space="preserve"> CN 461205</v>
      </c>
      <c r="C416" s="5" t="str">
        <f t="shared" si="68"/>
        <v xml:space="preserve"> GCN: CT03396</v>
      </c>
      <c r="D416" s="5" t="str">
        <f t="shared" si="69"/>
        <v xml:space="preserve"> 01/06/2018</v>
      </c>
      <c r="E416" s="5" t="s">
        <v>1288</v>
      </c>
      <c r="F416" s="5" t="s">
        <v>245</v>
      </c>
      <c r="G416" s="5" t="s">
        <v>1289</v>
      </c>
      <c r="H416" s="5">
        <v>120</v>
      </c>
      <c r="I416" s="5" t="s">
        <v>59</v>
      </c>
      <c r="J416" s="5" t="s">
        <v>1310</v>
      </c>
      <c r="K416" s="5" t="s">
        <v>1310</v>
      </c>
      <c r="L416" s="13"/>
      <c r="M416" s="24" t="s">
        <v>1311</v>
      </c>
      <c r="N416" s="8">
        <f t="shared" si="66"/>
        <v>0</v>
      </c>
      <c r="O416" s="16"/>
    </row>
    <row r="417" spans="1:15" s="25" customFormat="1" x14ac:dyDescent="0.25">
      <c r="A417" s="5">
        <f t="shared" si="70"/>
        <v>384</v>
      </c>
      <c r="B417" s="5" t="str">
        <f t="shared" si="67"/>
        <v xml:space="preserve"> CN 461206</v>
      </c>
      <c r="C417" s="5" t="str">
        <f t="shared" si="68"/>
        <v xml:space="preserve"> GCN: CT03397</v>
      </c>
      <c r="D417" s="5" t="str">
        <f t="shared" si="69"/>
        <v xml:space="preserve"> 01/06/2018</v>
      </c>
      <c r="E417" s="5" t="s">
        <v>1288</v>
      </c>
      <c r="F417" s="5" t="s">
        <v>248</v>
      </c>
      <c r="G417" s="5" t="s">
        <v>1289</v>
      </c>
      <c r="H417" s="5">
        <v>120</v>
      </c>
      <c r="I417" s="5" t="s">
        <v>59</v>
      </c>
      <c r="J417" s="5" t="s">
        <v>1312</v>
      </c>
      <c r="K417" s="5" t="s">
        <v>1312</v>
      </c>
      <c r="L417" s="13"/>
      <c r="M417" s="24" t="s">
        <v>1313</v>
      </c>
      <c r="N417" s="8">
        <f t="shared" si="66"/>
        <v>0</v>
      </c>
      <c r="O417" s="16"/>
    </row>
    <row r="418" spans="1:15" s="25" customFormat="1" x14ac:dyDescent="0.25">
      <c r="A418" s="5">
        <f t="shared" si="70"/>
        <v>385</v>
      </c>
      <c r="B418" s="5" t="str">
        <f t="shared" si="67"/>
        <v xml:space="preserve"> CN 461207</v>
      </c>
      <c r="C418" s="5" t="str">
        <f t="shared" si="68"/>
        <v xml:space="preserve"> GCN: CT03398</v>
      </c>
      <c r="D418" s="5" t="str">
        <f t="shared" si="69"/>
        <v xml:space="preserve"> 01/06/2018</v>
      </c>
      <c r="E418" s="5" t="s">
        <v>1288</v>
      </c>
      <c r="F418" s="5" t="s">
        <v>251</v>
      </c>
      <c r="G418" s="5" t="s">
        <v>1289</v>
      </c>
      <c r="H418" s="5">
        <v>171</v>
      </c>
      <c r="I418" s="5" t="s">
        <v>545</v>
      </c>
      <c r="J418" s="5" t="s">
        <v>1314</v>
      </c>
      <c r="K418" s="5" t="s">
        <v>1314</v>
      </c>
      <c r="L418" s="13"/>
      <c r="M418" s="24" t="s">
        <v>1315</v>
      </c>
      <c r="N418" s="8">
        <f t="shared" si="66"/>
        <v>0</v>
      </c>
      <c r="O418" s="16"/>
    </row>
    <row r="419" spans="1:15" x14ac:dyDescent="0.25">
      <c r="A419" s="122" t="s">
        <v>1316</v>
      </c>
      <c r="B419" s="122"/>
      <c r="C419" s="122"/>
      <c r="D419" s="122"/>
      <c r="E419" s="122"/>
      <c r="F419" s="122"/>
      <c r="G419" s="122"/>
      <c r="H419" s="20">
        <f>SUM(H406:H418)</f>
        <v>1672</v>
      </c>
      <c r="I419" s="11" t="e">
        <f>#REF!</f>
        <v>#REF!</v>
      </c>
      <c r="J419" s="12"/>
      <c r="K419" s="12"/>
      <c r="L419" s="12"/>
      <c r="M419" s="1"/>
      <c r="N419" s="8" t="e">
        <f t="shared" si="66"/>
        <v>#REF!</v>
      </c>
    </row>
    <row r="420" spans="1:15" ht="15.75" x14ac:dyDescent="0.25">
      <c r="A420" s="132" t="s">
        <v>1317</v>
      </c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4"/>
      <c r="M420" s="1"/>
      <c r="N420" s="8">
        <f t="shared" si="66"/>
        <v>0</v>
      </c>
    </row>
    <row r="421" spans="1:15" s="25" customFormat="1" x14ac:dyDescent="0.25">
      <c r="A421" s="5">
        <f>A418+1</f>
        <v>386</v>
      </c>
      <c r="B421" s="5" t="str">
        <f t="shared" ref="B421:B427" si="71">MID(M421,78,10)</f>
        <v xml:space="preserve"> CN 461208</v>
      </c>
      <c r="C421" s="5" t="str">
        <f t="shared" ref="C421:C427" si="72">MID(M421,103,13)</f>
        <v xml:space="preserve"> GCN: CT03399</v>
      </c>
      <c r="D421" s="5" t="str">
        <f t="shared" ref="D421:D427" si="73">MID(M421,145,11)</f>
        <v xml:space="preserve"> 01/06/2018</v>
      </c>
      <c r="E421" s="5" t="s">
        <v>1288</v>
      </c>
      <c r="F421" s="5" t="s">
        <v>254</v>
      </c>
      <c r="G421" s="5" t="s">
        <v>1289</v>
      </c>
      <c r="H421" s="5">
        <v>131</v>
      </c>
      <c r="I421" s="5" t="s">
        <v>361</v>
      </c>
      <c r="J421" s="5" t="s">
        <v>1318</v>
      </c>
      <c r="K421" s="5" t="s">
        <v>1318</v>
      </c>
      <c r="L421" s="13"/>
      <c r="M421" s="24" t="s">
        <v>1319</v>
      </c>
      <c r="N421" s="8">
        <f t="shared" si="66"/>
        <v>0</v>
      </c>
      <c r="O421" s="16"/>
    </row>
    <row r="422" spans="1:15" s="25" customFormat="1" x14ac:dyDescent="0.25">
      <c r="A422" s="5">
        <f t="shared" ref="A422:A426" si="74">A421+1</f>
        <v>387</v>
      </c>
      <c r="B422" s="5" t="str">
        <f t="shared" si="71"/>
        <v xml:space="preserve"> CN 461209</v>
      </c>
      <c r="C422" s="5" t="str">
        <f t="shared" si="72"/>
        <v xml:space="preserve"> GCN: CT03400</v>
      </c>
      <c r="D422" s="5" t="str">
        <f t="shared" si="73"/>
        <v xml:space="preserve"> 01/06/2018</v>
      </c>
      <c r="E422" s="5" t="s">
        <v>1288</v>
      </c>
      <c r="F422" s="5" t="s">
        <v>257</v>
      </c>
      <c r="G422" s="5" t="s">
        <v>1289</v>
      </c>
      <c r="H422" s="5">
        <v>120</v>
      </c>
      <c r="I422" s="5" t="s">
        <v>59</v>
      </c>
      <c r="J422" s="5" t="s">
        <v>1320</v>
      </c>
      <c r="K422" s="5" t="s">
        <v>1320</v>
      </c>
      <c r="L422" s="13"/>
      <c r="M422" s="24" t="s">
        <v>1321</v>
      </c>
      <c r="N422" s="8">
        <f t="shared" si="66"/>
        <v>0</v>
      </c>
      <c r="O422" s="16"/>
    </row>
    <row r="423" spans="1:15" s="25" customFormat="1" x14ac:dyDescent="0.25">
      <c r="A423" s="5">
        <f t="shared" si="74"/>
        <v>388</v>
      </c>
      <c r="B423" s="5" t="str">
        <f t="shared" si="71"/>
        <v xml:space="preserve"> CN 461210</v>
      </c>
      <c r="C423" s="5" t="str">
        <f t="shared" si="72"/>
        <v xml:space="preserve"> GCN: CT03401</v>
      </c>
      <c r="D423" s="5" t="str">
        <f t="shared" si="73"/>
        <v xml:space="preserve"> 01/06/2018</v>
      </c>
      <c r="E423" s="5" t="s">
        <v>1288</v>
      </c>
      <c r="F423" s="5" t="s">
        <v>260</v>
      </c>
      <c r="G423" s="5" t="s">
        <v>1289</v>
      </c>
      <c r="H423" s="5">
        <v>120</v>
      </c>
      <c r="I423" s="5" t="s">
        <v>59</v>
      </c>
      <c r="J423" s="5" t="s">
        <v>1322</v>
      </c>
      <c r="K423" s="5" t="s">
        <v>1322</v>
      </c>
      <c r="L423" s="13"/>
      <c r="M423" s="24" t="s">
        <v>1323</v>
      </c>
      <c r="N423" s="8">
        <f t="shared" si="66"/>
        <v>0</v>
      </c>
      <c r="O423" s="16"/>
    </row>
    <row r="424" spans="1:15" s="25" customFormat="1" x14ac:dyDescent="0.25">
      <c r="A424" s="5">
        <f t="shared" si="74"/>
        <v>389</v>
      </c>
      <c r="B424" s="5" t="str">
        <f t="shared" si="71"/>
        <v xml:space="preserve"> CN 461211</v>
      </c>
      <c r="C424" s="5" t="str">
        <f t="shared" si="72"/>
        <v xml:space="preserve"> GCN: CT03402</v>
      </c>
      <c r="D424" s="5" t="str">
        <f t="shared" si="73"/>
        <v xml:space="preserve"> 01/06/2018</v>
      </c>
      <c r="E424" s="5" t="s">
        <v>1288</v>
      </c>
      <c r="F424" s="5" t="s">
        <v>263</v>
      </c>
      <c r="G424" s="5" t="s">
        <v>1289</v>
      </c>
      <c r="H424" s="5">
        <v>120</v>
      </c>
      <c r="I424" s="5" t="s">
        <v>59</v>
      </c>
      <c r="J424" s="5" t="s">
        <v>1324</v>
      </c>
      <c r="K424" s="5" t="s">
        <v>1324</v>
      </c>
      <c r="L424" s="13"/>
      <c r="M424" s="24" t="s">
        <v>1325</v>
      </c>
      <c r="N424" s="8">
        <f t="shared" si="66"/>
        <v>0</v>
      </c>
      <c r="O424" s="16"/>
    </row>
    <row r="425" spans="1:15" s="25" customFormat="1" x14ac:dyDescent="0.25">
      <c r="A425" s="5">
        <f t="shared" si="74"/>
        <v>390</v>
      </c>
      <c r="B425" s="5" t="str">
        <f t="shared" si="71"/>
        <v xml:space="preserve"> CN 461212</v>
      </c>
      <c r="C425" s="5" t="str">
        <f t="shared" si="72"/>
        <v xml:space="preserve"> GCN: CT03403</v>
      </c>
      <c r="D425" s="5" t="str">
        <f t="shared" si="73"/>
        <v xml:space="preserve"> 01/06/2018</v>
      </c>
      <c r="E425" s="5" t="s">
        <v>1288</v>
      </c>
      <c r="F425" s="5" t="s">
        <v>266</v>
      </c>
      <c r="G425" s="5" t="s">
        <v>1289</v>
      </c>
      <c r="H425" s="5">
        <v>120</v>
      </c>
      <c r="I425" s="5" t="s">
        <v>59</v>
      </c>
      <c r="J425" s="5" t="s">
        <v>1326</v>
      </c>
      <c r="K425" s="5" t="s">
        <v>1326</v>
      </c>
      <c r="L425" s="13"/>
      <c r="M425" s="24" t="s">
        <v>1327</v>
      </c>
      <c r="N425" s="8">
        <f t="shared" si="66"/>
        <v>0</v>
      </c>
      <c r="O425" s="16"/>
    </row>
    <row r="426" spans="1:15" s="25" customFormat="1" x14ac:dyDescent="0.25">
      <c r="A426" s="5">
        <f t="shared" si="74"/>
        <v>391</v>
      </c>
      <c r="B426" s="5" t="str">
        <f t="shared" si="71"/>
        <v xml:space="preserve"> CN 461213</v>
      </c>
      <c r="C426" s="5" t="str">
        <f t="shared" si="72"/>
        <v xml:space="preserve"> GCN: CT03404</v>
      </c>
      <c r="D426" s="5" t="str">
        <f t="shared" si="73"/>
        <v xml:space="preserve"> 01/06/2018</v>
      </c>
      <c r="E426" s="5" t="s">
        <v>1288</v>
      </c>
      <c r="F426" s="5" t="s">
        <v>269</v>
      </c>
      <c r="G426" s="5" t="s">
        <v>1289</v>
      </c>
      <c r="H426" s="5">
        <v>120</v>
      </c>
      <c r="I426" s="5" t="s">
        <v>59</v>
      </c>
      <c r="J426" s="5" t="s">
        <v>1328</v>
      </c>
      <c r="K426" s="5" t="s">
        <v>1328</v>
      </c>
      <c r="L426" s="13"/>
      <c r="M426" s="24" t="s">
        <v>1329</v>
      </c>
      <c r="N426" s="8">
        <f t="shared" si="66"/>
        <v>0</v>
      </c>
      <c r="O426" s="16"/>
    </row>
    <row r="427" spans="1:15" s="25" customFormat="1" x14ac:dyDescent="0.25">
      <c r="A427" s="5">
        <f>A426+1</f>
        <v>392</v>
      </c>
      <c r="B427" s="5" t="str">
        <f t="shared" si="71"/>
        <v xml:space="preserve"> CN 461215</v>
      </c>
      <c r="C427" s="5" t="str">
        <f t="shared" si="72"/>
        <v xml:space="preserve"> GCN: CT03406</v>
      </c>
      <c r="D427" s="5" t="str">
        <f t="shared" si="73"/>
        <v xml:space="preserve"> 01/06/2018</v>
      </c>
      <c r="E427" s="5" t="s">
        <v>1288</v>
      </c>
      <c r="F427" s="5" t="s">
        <v>275</v>
      </c>
      <c r="G427" s="5" t="s">
        <v>1289</v>
      </c>
      <c r="H427" s="5">
        <v>147.80000000000001</v>
      </c>
      <c r="I427" s="5" t="s">
        <v>1332</v>
      </c>
      <c r="J427" s="5" t="s">
        <v>1333</v>
      </c>
      <c r="K427" s="5" t="s">
        <v>1333</v>
      </c>
      <c r="L427" s="13"/>
      <c r="M427" s="24" t="s">
        <v>1334</v>
      </c>
      <c r="N427" s="8" t="e">
        <f t="shared" si="66"/>
        <v>#VALUE!</v>
      </c>
      <c r="O427" s="16"/>
    </row>
    <row r="428" spans="1:15" x14ac:dyDescent="0.25">
      <c r="A428" s="122" t="s">
        <v>1674</v>
      </c>
      <c r="B428" s="122"/>
      <c r="C428" s="122"/>
      <c r="D428" s="122"/>
      <c r="E428" s="122"/>
      <c r="F428" s="122"/>
      <c r="G428" s="122"/>
      <c r="H428" s="20">
        <f>SUM(H421:H427)</f>
        <v>878.8</v>
      </c>
      <c r="I428" s="11" t="e">
        <f>#REF!</f>
        <v>#REF!</v>
      </c>
      <c r="J428" s="12"/>
      <c r="K428" s="12"/>
      <c r="L428" s="12"/>
      <c r="M428" s="1"/>
      <c r="N428" s="8" t="e">
        <f t="shared" si="66"/>
        <v>#REF!</v>
      </c>
    </row>
    <row r="429" spans="1:15" ht="15.75" x14ac:dyDescent="0.25">
      <c r="A429" s="132" t="s">
        <v>1335</v>
      </c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4"/>
      <c r="M429" s="1"/>
      <c r="N429" s="8">
        <f t="shared" si="66"/>
        <v>0</v>
      </c>
    </row>
    <row r="430" spans="1:15" s="25" customFormat="1" x14ac:dyDescent="0.25">
      <c r="A430" s="5">
        <f>A427+1</f>
        <v>393</v>
      </c>
      <c r="B430" s="5" t="str">
        <f t="shared" ref="B430:B440" si="75">MID(M430,80,10)</f>
        <v>CN 461403,</v>
      </c>
      <c r="C430" s="5" t="str">
        <f t="shared" ref="C430:C440" si="76">MID(M430,105,13)</f>
        <v xml:space="preserve">GCN: CT03589 </v>
      </c>
      <c r="D430" s="5" t="str">
        <f t="shared" ref="D430:D440" si="77">MID(M430,147,11)</f>
        <v>01/06/2018.</v>
      </c>
      <c r="E430" s="5" t="s">
        <v>1336</v>
      </c>
      <c r="F430" s="5">
        <v>242</v>
      </c>
      <c r="G430" s="5" t="s">
        <v>1289</v>
      </c>
      <c r="H430" s="5">
        <f>255.6</f>
        <v>255.6</v>
      </c>
      <c r="I430" s="5">
        <v>255.6</v>
      </c>
      <c r="J430" s="44" t="s">
        <v>1337</v>
      </c>
      <c r="K430" s="5" t="s">
        <v>1338</v>
      </c>
      <c r="L430" s="13"/>
      <c r="M430" s="24" t="s">
        <v>1339</v>
      </c>
      <c r="N430" s="8">
        <f t="shared" si="66"/>
        <v>0</v>
      </c>
      <c r="O430" s="16"/>
    </row>
    <row r="431" spans="1:15" s="25" customFormat="1" x14ac:dyDescent="0.25">
      <c r="A431" s="5">
        <f t="shared" ref="A431:A435" si="78">A430+1</f>
        <v>394</v>
      </c>
      <c r="B431" s="5" t="str">
        <f t="shared" si="75"/>
        <v>CN 461404,</v>
      </c>
      <c r="C431" s="5" t="str">
        <f t="shared" si="76"/>
        <v xml:space="preserve">GCN: CT03590 </v>
      </c>
      <c r="D431" s="5" t="str">
        <f t="shared" si="77"/>
        <v>01/06/2018.</v>
      </c>
      <c r="E431" s="5" t="s">
        <v>1336</v>
      </c>
      <c r="F431" s="5">
        <v>243</v>
      </c>
      <c r="G431" s="5" t="s">
        <v>1289</v>
      </c>
      <c r="H431" s="5">
        <v>144</v>
      </c>
      <c r="I431" s="5">
        <v>144</v>
      </c>
      <c r="J431" s="44" t="s">
        <v>1340</v>
      </c>
      <c r="K431" s="5" t="s">
        <v>1341</v>
      </c>
      <c r="L431" s="13"/>
      <c r="M431" s="24" t="s">
        <v>1342</v>
      </c>
      <c r="N431" s="8">
        <f t="shared" si="66"/>
        <v>0</v>
      </c>
      <c r="O431" s="16"/>
    </row>
    <row r="432" spans="1:15" s="25" customFormat="1" x14ac:dyDescent="0.25">
      <c r="A432" s="5">
        <f t="shared" si="78"/>
        <v>395</v>
      </c>
      <c r="B432" s="5" t="str">
        <f t="shared" si="75"/>
        <v>CN 461405,</v>
      </c>
      <c r="C432" s="5" t="str">
        <f t="shared" si="76"/>
        <v xml:space="preserve">GCN: CT03591 </v>
      </c>
      <c r="D432" s="5" t="str">
        <f t="shared" si="77"/>
        <v>01/06/2018.</v>
      </c>
      <c r="E432" s="5" t="s">
        <v>1336</v>
      </c>
      <c r="F432" s="5">
        <v>244</v>
      </c>
      <c r="G432" s="5" t="s">
        <v>1289</v>
      </c>
      <c r="H432" s="5">
        <v>144</v>
      </c>
      <c r="I432" s="5">
        <v>144</v>
      </c>
      <c r="J432" s="44" t="s">
        <v>1343</v>
      </c>
      <c r="K432" s="5" t="s">
        <v>1344</v>
      </c>
      <c r="L432" s="13"/>
      <c r="M432" s="24" t="s">
        <v>1345</v>
      </c>
      <c r="N432" s="8">
        <f t="shared" si="66"/>
        <v>0</v>
      </c>
      <c r="O432" s="16"/>
    </row>
    <row r="433" spans="1:20" s="25" customFormat="1" x14ac:dyDescent="0.25">
      <c r="A433" s="5">
        <f t="shared" si="78"/>
        <v>396</v>
      </c>
      <c r="B433" s="5" t="str">
        <f t="shared" si="75"/>
        <v>CN 461406,</v>
      </c>
      <c r="C433" s="5" t="str">
        <f t="shared" si="76"/>
        <v xml:space="preserve">GCN: CT03592 </v>
      </c>
      <c r="D433" s="5" t="str">
        <f t="shared" si="77"/>
        <v>01/06/2018.</v>
      </c>
      <c r="E433" s="5" t="s">
        <v>1336</v>
      </c>
      <c r="F433" s="5">
        <v>245</v>
      </c>
      <c r="G433" s="5" t="s">
        <v>1289</v>
      </c>
      <c r="H433" s="5">
        <v>144</v>
      </c>
      <c r="I433" s="5">
        <v>144</v>
      </c>
      <c r="J433" s="44" t="s">
        <v>1346</v>
      </c>
      <c r="K433" s="5" t="s">
        <v>1347</v>
      </c>
      <c r="L433" s="13"/>
      <c r="M433" s="24" t="s">
        <v>1348</v>
      </c>
      <c r="N433" s="8">
        <f t="shared" si="66"/>
        <v>0</v>
      </c>
      <c r="O433" s="16"/>
    </row>
    <row r="434" spans="1:20" s="25" customFormat="1" x14ac:dyDescent="0.25">
      <c r="A434" s="5">
        <f t="shared" si="78"/>
        <v>397</v>
      </c>
      <c r="B434" s="5" t="str">
        <f t="shared" si="75"/>
        <v>CN 461407,</v>
      </c>
      <c r="C434" s="5" t="str">
        <f t="shared" si="76"/>
        <v xml:space="preserve">GCN: CT03593 </v>
      </c>
      <c r="D434" s="5" t="str">
        <f t="shared" si="77"/>
        <v>01/06/2018.</v>
      </c>
      <c r="E434" s="5" t="s">
        <v>1336</v>
      </c>
      <c r="F434" s="5">
        <v>246</v>
      </c>
      <c r="G434" s="5" t="s">
        <v>1289</v>
      </c>
      <c r="H434" s="5">
        <v>144</v>
      </c>
      <c r="I434" s="5">
        <v>144</v>
      </c>
      <c r="J434" s="5" t="s">
        <v>1349</v>
      </c>
      <c r="K434" s="5" t="s">
        <v>1350</v>
      </c>
      <c r="L434" s="13"/>
      <c r="M434" s="24" t="s">
        <v>1351</v>
      </c>
      <c r="N434" s="8">
        <f t="shared" si="66"/>
        <v>0</v>
      </c>
      <c r="O434" s="16"/>
    </row>
    <row r="435" spans="1:20" s="25" customFormat="1" x14ac:dyDescent="0.25">
      <c r="A435" s="5">
        <f t="shared" si="78"/>
        <v>398</v>
      </c>
      <c r="B435" s="5" t="str">
        <f t="shared" si="75"/>
        <v>CN 461408,</v>
      </c>
      <c r="C435" s="5" t="str">
        <f t="shared" si="76"/>
        <v xml:space="preserve">GCN: CT03594 </v>
      </c>
      <c r="D435" s="5" t="str">
        <f t="shared" si="77"/>
        <v>01/06/2018.</v>
      </c>
      <c r="E435" s="5" t="s">
        <v>1336</v>
      </c>
      <c r="F435" s="5">
        <v>247</v>
      </c>
      <c r="G435" s="5" t="s">
        <v>1289</v>
      </c>
      <c r="H435" s="5">
        <v>160.4</v>
      </c>
      <c r="I435" s="5">
        <v>160.4</v>
      </c>
      <c r="J435" s="5" t="s">
        <v>1352</v>
      </c>
      <c r="K435" s="5" t="s">
        <v>1353</v>
      </c>
      <c r="L435" s="13"/>
      <c r="M435" s="24" t="s">
        <v>1354</v>
      </c>
      <c r="N435" s="8">
        <f t="shared" si="66"/>
        <v>0</v>
      </c>
      <c r="O435" s="16"/>
    </row>
    <row r="436" spans="1:20" s="25" customFormat="1" x14ac:dyDescent="0.25">
      <c r="A436" s="5">
        <f>A435+1</f>
        <v>399</v>
      </c>
      <c r="B436" s="5" t="str">
        <f t="shared" si="75"/>
        <v>CN 461410,</v>
      </c>
      <c r="C436" s="5" t="str">
        <f t="shared" si="76"/>
        <v xml:space="preserve">GCN: CT03596 </v>
      </c>
      <c r="D436" s="5" t="str">
        <f t="shared" si="77"/>
        <v>01/06/2018.</v>
      </c>
      <c r="E436" s="5" t="s">
        <v>1336</v>
      </c>
      <c r="F436" s="5">
        <v>249</v>
      </c>
      <c r="G436" s="5" t="s">
        <v>1289</v>
      </c>
      <c r="H436" s="5">
        <v>132</v>
      </c>
      <c r="I436" s="5">
        <v>132</v>
      </c>
      <c r="J436" s="5" t="s">
        <v>1355</v>
      </c>
      <c r="K436" s="5" t="s">
        <v>1356</v>
      </c>
      <c r="L436" s="13"/>
      <c r="M436" s="24" t="s">
        <v>1357</v>
      </c>
      <c r="N436" s="8">
        <f t="shared" si="66"/>
        <v>0</v>
      </c>
      <c r="O436" s="16"/>
    </row>
    <row r="437" spans="1:20" s="25" customFormat="1" x14ac:dyDescent="0.25">
      <c r="A437" s="5">
        <f t="shared" ref="A437:A440" si="79">A436+1</f>
        <v>400</v>
      </c>
      <c r="B437" s="5" t="str">
        <f t="shared" si="75"/>
        <v>CN 461411,</v>
      </c>
      <c r="C437" s="5" t="str">
        <f t="shared" si="76"/>
        <v xml:space="preserve">GCN: CT03597 </v>
      </c>
      <c r="D437" s="5" t="str">
        <f t="shared" si="77"/>
        <v>01/06/2018.</v>
      </c>
      <c r="E437" s="5" t="s">
        <v>1336</v>
      </c>
      <c r="F437" s="5">
        <v>250</v>
      </c>
      <c r="G437" s="5" t="s">
        <v>1289</v>
      </c>
      <c r="H437" s="5">
        <v>132</v>
      </c>
      <c r="I437" s="5">
        <v>132</v>
      </c>
      <c r="J437" s="5" t="s">
        <v>1358</v>
      </c>
      <c r="K437" s="5" t="s">
        <v>1359</v>
      </c>
      <c r="L437" s="13"/>
      <c r="M437" s="24" t="s">
        <v>1360</v>
      </c>
      <c r="N437" s="8">
        <f t="shared" si="66"/>
        <v>0</v>
      </c>
      <c r="O437" s="16"/>
    </row>
    <row r="438" spans="1:20" s="25" customFormat="1" x14ac:dyDescent="0.25">
      <c r="A438" s="5">
        <f t="shared" si="79"/>
        <v>401</v>
      </c>
      <c r="B438" s="5" t="str">
        <f t="shared" si="75"/>
        <v>CN 461412,</v>
      </c>
      <c r="C438" s="5" t="str">
        <f t="shared" si="76"/>
        <v xml:space="preserve">GCN: CT03598 </v>
      </c>
      <c r="D438" s="5" t="str">
        <f t="shared" si="77"/>
        <v>01/06/2018.</v>
      </c>
      <c r="E438" s="5" t="s">
        <v>1336</v>
      </c>
      <c r="F438" s="5">
        <v>251</v>
      </c>
      <c r="G438" s="5" t="s">
        <v>1289</v>
      </c>
      <c r="H438" s="5">
        <v>132</v>
      </c>
      <c r="I438" s="5">
        <v>132</v>
      </c>
      <c r="J438" s="5" t="s">
        <v>1361</v>
      </c>
      <c r="K438" s="5" t="s">
        <v>1362</v>
      </c>
      <c r="L438" s="13"/>
      <c r="M438" s="24" t="s">
        <v>1363</v>
      </c>
      <c r="N438" s="8">
        <f t="shared" si="66"/>
        <v>0</v>
      </c>
      <c r="O438" s="16"/>
    </row>
    <row r="439" spans="1:20" s="25" customFormat="1" x14ac:dyDescent="0.25">
      <c r="A439" s="5">
        <f t="shared" si="79"/>
        <v>402</v>
      </c>
      <c r="B439" s="5" t="str">
        <f t="shared" si="75"/>
        <v>CN 461413,</v>
      </c>
      <c r="C439" s="5" t="str">
        <f t="shared" si="76"/>
        <v xml:space="preserve">GCN: CT03599 </v>
      </c>
      <c r="D439" s="5" t="str">
        <f t="shared" si="77"/>
        <v>01/06/2018.</v>
      </c>
      <c r="E439" s="5" t="s">
        <v>1336</v>
      </c>
      <c r="F439" s="5">
        <v>252</v>
      </c>
      <c r="G439" s="5" t="s">
        <v>1289</v>
      </c>
      <c r="H439" s="5">
        <v>132</v>
      </c>
      <c r="I439" s="5">
        <v>132</v>
      </c>
      <c r="J439" s="5" t="s">
        <v>1364</v>
      </c>
      <c r="K439" s="5" t="s">
        <v>1365</v>
      </c>
      <c r="L439" s="13"/>
      <c r="M439" s="24" t="s">
        <v>1366</v>
      </c>
      <c r="N439" s="8">
        <f t="shared" si="66"/>
        <v>0</v>
      </c>
      <c r="O439" s="16"/>
    </row>
    <row r="440" spans="1:20" s="25" customFormat="1" x14ac:dyDescent="0.25">
      <c r="A440" s="5">
        <f t="shared" si="79"/>
        <v>403</v>
      </c>
      <c r="B440" s="5" t="str">
        <f t="shared" si="75"/>
        <v>CN 461414,</v>
      </c>
      <c r="C440" s="5" t="str">
        <f t="shared" si="76"/>
        <v xml:space="preserve">GCN: CT03600 </v>
      </c>
      <c r="D440" s="5" t="str">
        <f t="shared" si="77"/>
        <v>01/06/2018.</v>
      </c>
      <c r="E440" s="5" t="s">
        <v>1336</v>
      </c>
      <c r="F440" s="5">
        <v>253</v>
      </c>
      <c r="G440" s="5" t="s">
        <v>1289</v>
      </c>
      <c r="H440" s="5">
        <v>119.3</v>
      </c>
      <c r="I440" s="5">
        <v>119.3</v>
      </c>
      <c r="J440" s="5" t="s">
        <v>1367</v>
      </c>
      <c r="K440" s="5" t="s">
        <v>1368</v>
      </c>
      <c r="L440" s="13"/>
      <c r="M440" s="24" t="s">
        <v>1369</v>
      </c>
      <c r="N440" s="8">
        <f t="shared" si="66"/>
        <v>0</v>
      </c>
      <c r="O440" s="16"/>
    </row>
    <row r="441" spans="1:20" x14ac:dyDescent="0.25">
      <c r="A441" s="122" t="s">
        <v>1370</v>
      </c>
      <c r="B441" s="122"/>
      <c r="C441" s="122"/>
      <c r="D441" s="122"/>
      <c r="E441" s="122"/>
      <c r="F441" s="122"/>
      <c r="G441" s="122"/>
      <c r="H441" s="20">
        <f>SUM(H430:H440)</f>
        <v>1639.3</v>
      </c>
      <c r="I441" s="11" t="e">
        <f>#REF!</f>
        <v>#REF!</v>
      </c>
      <c r="J441" s="12"/>
      <c r="K441" s="12"/>
      <c r="L441" s="12"/>
      <c r="M441" s="1"/>
      <c r="N441" s="8" t="e">
        <f t="shared" si="66"/>
        <v>#REF!</v>
      </c>
    </row>
    <row r="442" spans="1:20" ht="15.75" x14ac:dyDescent="0.25">
      <c r="A442" s="132" t="s">
        <v>1371</v>
      </c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89"/>
      <c r="M442" s="90"/>
      <c r="N442" s="64">
        <f t="shared" si="66"/>
        <v>0</v>
      </c>
      <c r="O442" s="91"/>
      <c r="P442" s="91"/>
      <c r="Q442" s="91"/>
      <c r="R442" s="91"/>
      <c r="S442" s="91"/>
      <c r="T442" s="91"/>
    </row>
    <row r="443" spans="1:20" ht="15.75" x14ac:dyDescent="0.25">
      <c r="A443" s="61">
        <f>A440+1</f>
        <v>404</v>
      </c>
      <c r="B443" s="61" t="s">
        <v>1626</v>
      </c>
      <c r="C443" s="61" t="s">
        <v>1627</v>
      </c>
      <c r="D443" s="61" t="s">
        <v>1628</v>
      </c>
      <c r="E443" s="61" t="s">
        <v>1336</v>
      </c>
      <c r="F443" s="61" t="s">
        <v>58</v>
      </c>
      <c r="G443" s="61" t="s">
        <v>1289</v>
      </c>
      <c r="H443" s="61">
        <v>172</v>
      </c>
      <c r="I443" s="61" t="s">
        <v>548</v>
      </c>
      <c r="J443" s="61" t="s">
        <v>1625</v>
      </c>
      <c r="K443" s="61" t="s">
        <v>1625</v>
      </c>
      <c r="L443" s="92"/>
      <c r="M443" s="90"/>
      <c r="N443" s="64"/>
      <c r="O443" s="91"/>
      <c r="P443" s="91"/>
      <c r="Q443" s="91"/>
      <c r="R443" s="91"/>
      <c r="S443" s="91"/>
      <c r="T443" s="91"/>
    </row>
    <row r="444" spans="1:20" ht="15.75" x14ac:dyDescent="0.25">
      <c r="A444" s="61">
        <f>A443+1</f>
        <v>405</v>
      </c>
      <c r="B444" s="61" t="s">
        <v>1629</v>
      </c>
      <c r="C444" s="61" t="s">
        <v>1630</v>
      </c>
      <c r="D444" s="61" t="s">
        <v>1628</v>
      </c>
      <c r="E444" s="61" t="s">
        <v>1336</v>
      </c>
      <c r="F444" s="61" t="s">
        <v>65</v>
      </c>
      <c r="G444" s="61" t="s">
        <v>1289</v>
      </c>
      <c r="H444" s="61">
        <v>120</v>
      </c>
      <c r="I444" s="61" t="s">
        <v>59</v>
      </c>
      <c r="J444" s="61" t="s">
        <v>1631</v>
      </c>
      <c r="K444" s="61" t="s">
        <v>1631</v>
      </c>
      <c r="L444" s="92"/>
      <c r="M444" s="90"/>
      <c r="N444" s="64"/>
      <c r="O444" s="91"/>
      <c r="P444" s="91"/>
      <c r="Q444" s="91"/>
      <c r="R444" s="91"/>
      <c r="S444" s="91"/>
      <c r="T444" s="91"/>
    </row>
    <row r="445" spans="1:20" ht="15.75" x14ac:dyDescent="0.25">
      <c r="A445" s="61">
        <f t="shared" ref="A445:A470" si="80">A444+1</f>
        <v>406</v>
      </c>
      <c r="B445" s="61" t="s">
        <v>1644</v>
      </c>
      <c r="C445" s="61" t="s">
        <v>1645</v>
      </c>
      <c r="D445" s="61" t="s">
        <v>1628</v>
      </c>
      <c r="E445" s="61" t="s">
        <v>1336</v>
      </c>
      <c r="F445" s="61" t="s">
        <v>68</v>
      </c>
      <c r="G445" s="61" t="s">
        <v>1289</v>
      </c>
      <c r="H445" s="61">
        <v>108</v>
      </c>
      <c r="I445" s="61" t="s">
        <v>12</v>
      </c>
      <c r="J445" s="61" t="s">
        <v>1646</v>
      </c>
      <c r="K445" s="61" t="s">
        <v>1646</v>
      </c>
      <c r="L445" s="92"/>
      <c r="M445" s="90"/>
      <c r="N445" s="64"/>
      <c r="O445" s="91"/>
      <c r="P445" s="91"/>
      <c r="Q445" s="91"/>
      <c r="R445" s="91"/>
      <c r="S445" s="91"/>
      <c r="T445" s="91"/>
    </row>
    <row r="446" spans="1:20" ht="15.75" x14ac:dyDescent="0.25">
      <c r="A446" s="61">
        <f t="shared" si="80"/>
        <v>407</v>
      </c>
      <c r="B446" s="61" t="s">
        <v>1647</v>
      </c>
      <c r="C446" s="61" t="s">
        <v>1648</v>
      </c>
      <c r="D446" s="61" t="s">
        <v>1628</v>
      </c>
      <c r="E446" s="61" t="s">
        <v>1336</v>
      </c>
      <c r="F446" s="61" t="s">
        <v>71</v>
      </c>
      <c r="G446" s="61" t="s">
        <v>1289</v>
      </c>
      <c r="H446" s="61">
        <v>108</v>
      </c>
      <c r="I446" s="61" t="s">
        <v>12</v>
      </c>
      <c r="J446" s="61" t="s">
        <v>1649</v>
      </c>
      <c r="K446" s="61" t="s">
        <v>1649</v>
      </c>
      <c r="L446" s="92"/>
      <c r="M446" s="90"/>
      <c r="N446" s="64"/>
      <c r="O446" s="91"/>
      <c r="P446" s="91"/>
      <c r="Q446" s="91"/>
      <c r="R446" s="91"/>
      <c r="S446" s="91"/>
      <c r="T446" s="91"/>
    </row>
    <row r="447" spans="1:20" ht="15.75" x14ac:dyDescent="0.25">
      <c r="A447" s="61">
        <f t="shared" si="80"/>
        <v>408</v>
      </c>
      <c r="B447" s="61" t="s">
        <v>1650</v>
      </c>
      <c r="C447" s="61" t="s">
        <v>1651</v>
      </c>
      <c r="D447" s="61" t="s">
        <v>1628</v>
      </c>
      <c r="E447" s="61" t="s">
        <v>1336</v>
      </c>
      <c r="F447" s="61" t="s">
        <v>74</v>
      </c>
      <c r="G447" s="61" t="s">
        <v>1289</v>
      </c>
      <c r="H447" s="61">
        <v>108</v>
      </c>
      <c r="I447" s="61" t="s">
        <v>12</v>
      </c>
      <c r="J447" s="61" t="s">
        <v>1652</v>
      </c>
      <c r="K447" s="61" t="s">
        <v>1652</v>
      </c>
      <c r="L447" s="92"/>
      <c r="M447" s="90"/>
      <c r="N447" s="64"/>
      <c r="O447" s="91"/>
      <c r="P447" s="91"/>
      <c r="Q447" s="91"/>
      <c r="R447" s="91"/>
      <c r="S447" s="91"/>
      <c r="T447" s="91"/>
    </row>
    <row r="448" spans="1:20" s="25" customFormat="1" x14ac:dyDescent="0.25">
      <c r="A448" s="61">
        <f t="shared" si="80"/>
        <v>409</v>
      </c>
      <c r="B448" s="61" t="str">
        <f t="shared" ref="B448:B466" si="81">MID(M448,78,10)</f>
        <v xml:space="preserve"> CN 461222</v>
      </c>
      <c r="C448" s="61" t="str">
        <f t="shared" ref="C448:C466" si="82">MID(M448,103,13)</f>
        <v xml:space="preserve"> GCN: CT03413</v>
      </c>
      <c r="D448" s="61" t="str">
        <f t="shared" ref="D448:D466" si="83">MID(M448,145,11)</f>
        <v xml:space="preserve"> 01/06/2018</v>
      </c>
      <c r="E448" s="61" t="s">
        <v>1336</v>
      </c>
      <c r="F448" s="61" t="s">
        <v>77</v>
      </c>
      <c r="G448" s="61" t="s">
        <v>1289</v>
      </c>
      <c r="H448" s="61">
        <v>108</v>
      </c>
      <c r="I448" s="61" t="s">
        <v>12</v>
      </c>
      <c r="J448" s="61" t="s">
        <v>1372</v>
      </c>
      <c r="K448" s="61" t="s">
        <v>1372</v>
      </c>
      <c r="L448" s="93"/>
      <c r="M448" s="87" t="s">
        <v>1373</v>
      </c>
      <c r="N448" s="64">
        <f t="shared" ref="N448:N466" si="84">H448-I448</f>
        <v>0</v>
      </c>
      <c r="O448" s="77"/>
      <c r="P448" s="78"/>
      <c r="Q448" s="78"/>
      <c r="R448" s="78"/>
      <c r="S448" s="78"/>
      <c r="T448" s="78"/>
    </row>
    <row r="449" spans="1:20" s="25" customFormat="1" x14ac:dyDescent="0.25">
      <c r="A449" s="61">
        <f t="shared" si="80"/>
        <v>410</v>
      </c>
      <c r="B449" s="61" t="str">
        <f t="shared" si="81"/>
        <v xml:space="preserve"> CN 461223</v>
      </c>
      <c r="C449" s="61" t="str">
        <f t="shared" si="82"/>
        <v xml:space="preserve"> GCN: CT03414</v>
      </c>
      <c r="D449" s="61" t="str">
        <f t="shared" si="83"/>
        <v xml:space="preserve"> 01/06/2018</v>
      </c>
      <c r="E449" s="61" t="s">
        <v>1336</v>
      </c>
      <c r="F449" s="61" t="s">
        <v>80</v>
      </c>
      <c r="G449" s="61" t="s">
        <v>1289</v>
      </c>
      <c r="H449" s="61">
        <v>108</v>
      </c>
      <c r="I449" s="61" t="s">
        <v>12</v>
      </c>
      <c r="J449" s="61" t="s">
        <v>1374</v>
      </c>
      <c r="K449" s="61" t="s">
        <v>1374</v>
      </c>
      <c r="L449" s="93"/>
      <c r="M449" s="87" t="s">
        <v>1375</v>
      </c>
      <c r="N449" s="64">
        <f t="shared" si="84"/>
        <v>0</v>
      </c>
      <c r="O449" s="77"/>
      <c r="P449" s="78"/>
      <c r="Q449" s="78"/>
      <c r="R449" s="78"/>
      <c r="S449" s="78"/>
      <c r="T449" s="78"/>
    </row>
    <row r="450" spans="1:20" s="25" customFormat="1" x14ac:dyDescent="0.25">
      <c r="A450" s="61">
        <f t="shared" si="80"/>
        <v>411</v>
      </c>
      <c r="B450" s="5" t="str">
        <f t="shared" si="81"/>
        <v xml:space="preserve"> CN 461224</v>
      </c>
      <c r="C450" s="5" t="str">
        <f t="shared" si="82"/>
        <v xml:space="preserve"> GCN: CT03415</v>
      </c>
      <c r="D450" s="5" t="str">
        <f t="shared" si="83"/>
        <v xml:space="preserve"> 01/06/2018</v>
      </c>
      <c r="E450" s="5" t="s">
        <v>1336</v>
      </c>
      <c r="F450" s="5" t="s">
        <v>83</v>
      </c>
      <c r="G450" s="5" t="s">
        <v>1289</v>
      </c>
      <c r="H450" s="5">
        <v>108</v>
      </c>
      <c r="I450" s="5" t="s">
        <v>12</v>
      </c>
      <c r="J450" s="5" t="s">
        <v>1376</v>
      </c>
      <c r="K450" s="5" t="s">
        <v>1376</v>
      </c>
      <c r="L450" s="13"/>
      <c r="M450" s="24" t="s">
        <v>1377</v>
      </c>
      <c r="N450" s="8">
        <f t="shared" si="84"/>
        <v>0</v>
      </c>
      <c r="O450" s="16"/>
    </row>
    <row r="451" spans="1:20" s="25" customFormat="1" x14ac:dyDescent="0.25">
      <c r="A451" s="61">
        <f t="shared" si="80"/>
        <v>412</v>
      </c>
      <c r="B451" s="5" t="str">
        <f t="shared" si="81"/>
        <v xml:space="preserve"> CN 461225</v>
      </c>
      <c r="C451" s="5" t="str">
        <f t="shared" si="82"/>
        <v xml:space="preserve"> GCN: CT03416</v>
      </c>
      <c r="D451" s="5" t="str">
        <f t="shared" si="83"/>
        <v xml:space="preserve"> 01/06/2018</v>
      </c>
      <c r="E451" s="5" t="s">
        <v>1336</v>
      </c>
      <c r="F451" s="5" t="s">
        <v>86</v>
      </c>
      <c r="G451" s="5" t="s">
        <v>1289</v>
      </c>
      <c r="H451" s="5">
        <v>108</v>
      </c>
      <c r="I451" s="5" t="s">
        <v>12</v>
      </c>
      <c r="J451" s="5" t="s">
        <v>1378</v>
      </c>
      <c r="K451" s="5" t="s">
        <v>1378</v>
      </c>
      <c r="L451" s="13"/>
      <c r="M451" s="24" t="s">
        <v>1379</v>
      </c>
      <c r="N451" s="8">
        <f t="shared" si="84"/>
        <v>0</v>
      </c>
      <c r="O451" s="16"/>
    </row>
    <row r="452" spans="1:20" s="25" customFormat="1" x14ac:dyDescent="0.25">
      <c r="A452" s="61">
        <f t="shared" si="80"/>
        <v>413</v>
      </c>
      <c r="B452" s="5" t="str">
        <f t="shared" si="81"/>
        <v xml:space="preserve"> CN 461226</v>
      </c>
      <c r="C452" s="5" t="str">
        <f t="shared" si="82"/>
        <v xml:space="preserve"> GCN: CT03417</v>
      </c>
      <c r="D452" s="5" t="str">
        <f t="shared" si="83"/>
        <v xml:space="preserve"> 01/06/2018</v>
      </c>
      <c r="E452" s="5" t="s">
        <v>1336</v>
      </c>
      <c r="F452" s="5" t="s">
        <v>89</v>
      </c>
      <c r="G452" s="5" t="s">
        <v>1289</v>
      </c>
      <c r="H452" s="5">
        <v>108</v>
      </c>
      <c r="I452" s="5" t="s">
        <v>12</v>
      </c>
      <c r="J452" s="5" t="s">
        <v>1380</v>
      </c>
      <c r="K452" s="5" t="s">
        <v>1380</v>
      </c>
      <c r="L452" s="13"/>
      <c r="M452" s="24" t="s">
        <v>1381</v>
      </c>
      <c r="N452" s="8">
        <f t="shared" si="84"/>
        <v>0</v>
      </c>
      <c r="O452" s="16"/>
    </row>
    <row r="453" spans="1:20" s="25" customFormat="1" x14ac:dyDescent="0.25">
      <c r="A453" s="61">
        <f t="shared" si="80"/>
        <v>414</v>
      </c>
      <c r="B453" s="5" t="str">
        <f t="shared" si="81"/>
        <v xml:space="preserve"> CN 461227</v>
      </c>
      <c r="C453" s="5" t="str">
        <f t="shared" si="82"/>
        <v xml:space="preserve"> GCN: CT03418</v>
      </c>
      <c r="D453" s="5" t="str">
        <f t="shared" si="83"/>
        <v xml:space="preserve"> 01/06/2018</v>
      </c>
      <c r="E453" s="5" t="s">
        <v>1336</v>
      </c>
      <c r="F453" s="5" t="s">
        <v>92</v>
      </c>
      <c r="G453" s="5" t="s">
        <v>1289</v>
      </c>
      <c r="H453" s="5">
        <v>108</v>
      </c>
      <c r="I453" s="5" t="s">
        <v>12</v>
      </c>
      <c r="J453" s="5" t="s">
        <v>1382</v>
      </c>
      <c r="K453" s="5" t="s">
        <v>1382</v>
      </c>
      <c r="L453" s="13"/>
      <c r="M453" s="24" t="s">
        <v>1383</v>
      </c>
      <c r="N453" s="8">
        <f t="shared" si="84"/>
        <v>0</v>
      </c>
      <c r="O453" s="16"/>
    </row>
    <row r="454" spans="1:20" s="25" customFormat="1" x14ac:dyDescent="0.25">
      <c r="A454" s="61">
        <f t="shared" si="80"/>
        <v>415</v>
      </c>
      <c r="B454" s="5" t="str">
        <f t="shared" si="81"/>
        <v xml:space="preserve"> CN 461228</v>
      </c>
      <c r="C454" s="5" t="str">
        <f t="shared" si="82"/>
        <v xml:space="preserve"> GCN: CT03419</v>
      </c>
      <c r="D454" s="5" t="str">
        <f t="shared" si="83"/>
        <v xml:space="preserve"> 01/06/2018</v>
      </c>
      <c r="E454" s="5" t="s">
        <v>1336</v>
      </c>
      <c r="F454" s="5" t="s">
        <v>95</v>
      </c>
      <c r="G454" s="5" t="s">
        <v>1289</v>
      </c>
      <c r="H454" s="5">
        <v>108</v>
      </c>
      <c r="I454" s="5" t="s">
        <v>12</v>
      </c>
      <c r="J454" s="5" t="s">
        <v>1384</v>
      </c>
      <c r="K454" s="5" t="s">
        <v>1384</v>
      </c>
      <c r="L454" s="13"/>
      <c r="M454" s="24" t="s">
        <v>1385</v>
      </c>
      <c r="N454" s="8">
        <f t="shared" si="84"/>
        <v>0</v>
      </c>
      <c r="O454" s="16"/>
    </row>
    <row r="455" spans="1:20" s="25" customFormat="1" x14ac:dyDescent="0.25">
      <c r="A455" s="61">
        <f t="shared" si="80"/>
        <v>416</v>
      </c>
      <c r="B455" s="5" t="str">
        <f t="shared" si="81"/>
        <v xml:space="preserve"> CN 461229</v>
      </c>
      <c r="C455" s="5" t="str">
        <f t="shared" si="82"/>
        <v xml:space="preserve"> GCN: CT03420</v>
      </c>
      <c r="D455" s="5" t="str">
        <f t="shared" si="83"/>
        <v xml:space="preserve"> 01/06/2018</v>
      </c>
      <c r="E455" s="5" t="s">
        <v>1336</v>
      </c>
      <c r="F455" s="5" t="s">
        <v>98</v>
      </c>
      <c r="G455" s="5" t="s">
        <v>1289</v>
      </c>
      <c r="H455" s="5">
        <v>108</v>
      </c>
      <c r="I455" s="5" t="s">
        <v>12</v>
      </c>
      <c r="J455" s="5" t="s">
        <v>1386</v>
      </c>
      <c r="K455" s="5" t="s">
        <v>1386</v>
      </c>
      <c r="L455" s="13"/>
      <c r="M455" s="24" t="s">
        <v>1387</v>
      </c>
      <c r="N455" s="8">
        <f t="shared" si="84"/>
        <v>0</v>
      </c>
      <c r="O455" s="16"/>
    </row>
    <row r="456" spans="1:20" s="25" customFormat="1" x14ac:dyDescent="0.25">
      <c r="A456" s="61">
        <f t="shared" si="80"/>
        <v>417</v>
      </c>
      <c r="B456" s="5" t="str">
        <f t="shared" si="81"/>
        <v xml:space="preserve"> CN 461230</v>
      </c>
      <c r="C456" s="5" t="str">
        <f t="shared" si="82"/>
        <v xml:space="preserve"> GCN: CT03421</v>
      </c>
      <c r="D456" s="5" t="str">
        <f t="shared" si="83"/>
        <v xml:space="preserve"> 01/06/2018</v>
      </c>
      <c r="E456" s="5" t="s">
        <v>1336</v>
      </c>
      <c r="F456" s="5" t="s">
        <v>101</v>
      </c>
      <c r="G456" s="5" t="s">
        <v>1289</v>
      </c>
      <c r="H456" s="5">
        <v>277.5</v>
      </c>
      <c r="I456" s="5" t="s">
        <v>1388</v>
      </c>
      <c r="J456" s="5" t="s">
        <v>1389</v>
      </c>
      <c r="K456" s="5" t="s">
        <v>1389</v>
      </c>
      <c r="L456" s="13"/>
      <c r="M456" s="24" t="s">
        <v>1390</v>
      </c>
      <c r="N456" s="8" t="e">
        <f t="shared" si="84"/>
        <v>#VALUE!</v>
      </c>
      <c r="O456" s="16"/>
    </row>
    <row r="457" spans="1:20" s="25" customFormat="1" x14ac:dyDescent="0.25">
      <c r="A457" s="61">
        <f t="shared" si="80"/>
        <v>418</v>
      </c>
      <c r="B457" s="5" t="str">
        <f t="shared" si="81"/>
        <v xml:space="preserve"> CN 461231</v>
      </c>
      <c r="C457" s="5" t="str">
        <f t="shared" si="82"/>
        <v xml:space="preserve"> GCN: CT03422</v>
      </c>
      <c r="D457" s="5" t="str">
        <f t="shared" si="83"/>
        <v xml:space="preserve"> 01/06/2018</v>
      </c>
      <c r="E457" s="5" t="s">
        <v>1336</v>
      </c>
      <c r="F457" s="5" t="s">
        <v>104</v>
      </c>
      <c r="G457" s="5" t="s">
        <v>1289</v>
      </c>
      <c r="H457" s="5">
        <v>210.1</v>
      </c>
      <c r="I457" s="5" t="s">
        <v>1391</v>
      </c>
      <c r="J457" s="5" t="s">
        <v>1392</v>
      </c>
      <c r="K457" s="5" t="s">
        <v>1392</v>
      </c>
      <c r="L457" s="13"/>
      <c r="M457" s="24" t="s">
        <v>1393</v>
      </c>
      <c r="N457" s="8" t="e">
        <f t="shared" si="84"/>
        <v>#VALUE!</v>
      </c>
      <c r="O457" s="16"/>
    </row>
    <row r="458" spans="1:20" s="25" customFormat="1" x14ac:dyDescent="0.25">
      <c r="A458" s="61">
        <f t="shared" si="80"/>
        <v>419</v>
      </c>
      <c r="B458" s="5" t="str">
        <f t="shared" si="81"/>
        <v xml:space="preserve"> CN 461234</v>
      </c>
      <c r="C458" s="5" t="str">
        <f t="shared" si="82"/>
        <v xml:space="preserve"> GCN: CT03425</v>
      </c>
      <c r="D458" s="5" t="str">
        <f t="shared" si="83"/>
        <v xml:space="preserve"> 01/06/2018</v>
      </c>
      <c r="E458" s="5" t="s">
        <v>1336</v>
      </c>
      <c r="F458" s="5" t="s">
        <v>113</v>
      </c>
      <c r="G458" s="5" t="s">
        <v>1289</v>
      </c>
      <c r="H458" s="5">
        <v>108</v>
      </c>
      <c r="I458" s="5" t="s">
        <v>12</v>
      </c>
      <c r="J458" s="5" t="s">
        <v>1398</v>
      </c>
      <c r="K458" s="5" t="s">
        <v>1398</v>
      </c>
      <c r="L458" s="13"/>
      <c r="M458" s="24" t="s">
        <v>1399</v>
      </c>
      <c r="N458" s="8">
        <f t="shared" si="84"/>
        <v>0</v>
      </c>
      <c r="O458" s="16"/>
    </row>
    <row r="459" spans="1:20" s="25" customFormat="1" x14ac:dyDescent="0.25">
      <c r="A459" s="61">
        <f t="shared" si="80"/>
        <v>420</v>
      </c>
      <c r="B459" s="5" t="str">
        <f t="shared" si="81"/>
        <v xml:space="preserve"> CN 461235</v>
      </c>
      <c r="C459" s="5" t="str">
        <f t="shared" si="82"/>
        <v xml:space="preserve"> GCN: CT03426</v>
      </c>
      <c r="D459" s="5" t="str">
        <f t="shared" si="83"/>
        <v xml:space="preserve"> 01/06/2018</v>
      </c>
      <c r="E459" s="5" t="s">
        <v>1336</v>
      </c>
      <c r="F459" s="5" t="s">
        <v>114</v>
      </c>
      <c r="G459" s="5" t="s">
        <v>1289</v>
      </c>
      <c r="H459" s="5">
        <v>108</v>
      </c>
      <c r="I459" s="5" t="s">
        <v>12</v>
      </c>
      <c r="J459" s="5" t="s">
        <v>1400</v>
      </c>
      <c r="K459" s="5" t="s">
        <v>1400</v>
      </c>
      <c r="L459" s="13"/>
      <c r="M459" s="24" t="s">
        <v>1401</v>
      </c>
      <c r="N459" s="8">
        <f t="shared" si="84"/>
        <v>0</v>
      </c>
      <c r="O459" s="16"/>
    </row>
    <row r="460" spans="1:20" s="25" customFormat="1" x14ac:dyDescent="0.25">
      <c r="A460" s="61">
        <f t="shared" si="80"/>
        <v>421</v>
      </c>
      <c r="B460" s="5" t="str">
        <f t="shared" si="81"/>
        <v xml:space="preserve"> CN 461236</v>
      </c>
      <c r="C460" s="5" t="str">
        <f t="shared" si="82"/>
        <v xml:space="preserve"> GCN: CT03427</v>
      </c>
      <c r="D460" s="5" t="str">
        <f t="shared" si="83"/>
        <v xml:space="preserve"> 01/06/2018</v>
      </c>
      <c r="E460" s="5" t="s">
        <v>1336</v>
      </c>
      <c r="F460" s="5" t="s">
        <v>184</v>
      </c>
      <c r="G460" s="5" t="s">
        <v>1289</v>
      </c>
      <c r="H460" s="5">
        <v>108</v>
      </c>
      <c r="I460" s="5" t="s">
        <v>12</v>
      </c>
      <c r="J460" s="5" t="s">
        <v>1402</v>
      </c>
      <c r="K460" s="5" t="s">
        <v>1402</v>
      </c>
      <c r="L460" s="13"/>
      <c r="M460" s="24" t="s">
        <v>1403</v>
      </c>
      <c r="N460" s="8">
        <f t="shared" si="84"/>
        <v>0</v>
      </c>
      <c r="O460" s="16"/>
    </row>
    <row r="461" spans="1:20" s="25" customFormat="1" x14ac:dyDescent="0.25">
      <c r="A461" s="61">
        <f t="shared" si="80"/>
        <v>422</v>
      </c>
      <c r="B461" s="5" t="str">
        <f t="shared" si="81"/>
        <v xml:space="preserve"> CN 461237</v>
      </c>
      <c r="C461" s="5" t="str">
        <f t="shared" si="82"/>
        <v xml:space="preserve"> GCN: CT03428</v>
      </c>
      <c r="D461" s="5" t="str">
        <f t="shared" si="83"/>
        <v xml:space="preserve"> 01/06/2018</v>
      </c>
      <c r="E461" s="5" t="s">
        <v>1336</v>
      </c>
      <c r="F461" s="5" t="s">
        <v>185</v>
      </c>
      <c r="G461" s="5" t="s">
        <v>1289</v>
      </c>
      <c r="H461" s="5">
        <v>108</v>
      </c>
      <c r="I461" s="5" t="s">
        <v>12</v>
      </c>
      <c r="J461" s="5" t="s">
        <v>1404</v>
      </c>
      <c r="K461" s="5" t="s">
        <v>1404</v>
      </c>
      <c r="L461" s="13"/>
      <c r="M461" s="24" t="s">
        <v>1405</v>
      </c>
      <c r="N461" s="8">
        <f t="shared" si="84"/>
        <v>0</v>
      </c>
      <c r="O461" s="16"/>
    </row>
    <row r="462" spans="1:20" s="25" customFormat="1" x14ac:dyDescent="0.25">
      <c r="A462" s="61">
        <f t="shared" si="80"/>
        <v>423</v>
      </c>
      <c r="B462" s="5" t="str">
        <f t="shared" si="81"/>
        <v xml:space="preserve"> CN 461238</v>
      </c>
      <c r="C462" s="5" t="str">
        <f t="shared" si="82"/>
        <v xml:space="preserve"> GCN: CT03429</v>
      </c>
      <c r="D462" s="5" t="str">
        <f t="shared" si="83"/>
        <v xml:space="preserve"> 01/06/2018</v>
      </c>
      <c r="E462" s="5" t="s">
        <v>1336</v>
      </c>
      <c r="F462" s="5" t="s">
        <v>186</v>
      </c>
      <c r="G462" s="5" t="s">
        <v>1289</v>
      </c>
      <c r="H462" s="5">
        <v>108</v>
      </c>
      <c r="I462" s="5" t="s">
        <v>12</v>
      </c>
      <c r="J462" s="5" t="s">
        <v>1406</v>
      </c>
      <c r="K462" s="5" t="s">
        <v>1406</v>
      </c>
      <c r="L462" s="13"/>
      <c r="M462" s="24" t="s">
        <v>1407</v>
      </c>
      <c r="N462" s="8">
        <f t="shared" si="84"/>
        <v>0</v>
      </c>
      <c r="O462" s="16"/>
    </row>
    <row r="463" spans="1:20" s="25" customFormat="1" x14ac:dyDescent="0.25">
      <c r="A463" s="61">
        <f t="shared" si="80"/>
        <v>424</v>
      </c>
      <c r="B463" s="5" t="str">
        <f t="shared" si="81"/>
        <v xml:space="preserve"> CN 461239</v>
      </c>
      <c r="C463" s="5" t="str">
        <f t="shared" si="82"/>
        <v xml:space="preserve"> GCN: CT03430</v>
      </c>
      <c r="D463" s="5" t="str">
        <f t="shared" si="83"/>
        <v xml:space="preserve"> 01/06/2018</v>
      </c>
      <c r="E463" s="5" t="s">
        <v>1336</v>
      </c>
      <c r="F463" s="5" t="s">
        <v>187</v>
      </c>
      <c r="G463" s="5" t="s">
        <v>1289</v>
      </c>
      <c r="H463" s="5">
        <v>108</v>
      </c>
      <c r="I463" s="5" t="s">
        <v>12</v>
      </c>
      <c r="J463" s="5" t="s">
        <v>1408</v>
      </c>
      <c r="K463" s="5" t="s">
        <v>1408</v>
      </c>
      <c r="L463" s="13"/>
      <c r="M463" s="24" t="s">
        <v>1409</v>
      </c>
      <c r="N463" s="8">
        <f t="shared" si="84"/>
        <v>0</v>
      </c>
      <c r="O463" s="16"/>
    </row>
    <row r="464" spans="1:20" s="25" customFormat="1" x14ac:dyDescent="0.25">
      <c r="A464" s="61">
        <f t="shared" si="80"/>
        <v>425</v>
      </c>
      <c r="B464" s="5" t="str">
        <f t="shared" si="81"/>
        <v xml:space="preserve"> CN 461240</v>
      </c>
      <c r="C464" s="5" t="str">
        <f t="shared" si="82"/>
        <v xml:space="preserve"> GCN: CT03431</v>
      </c>
      <c r="D464" s="5" t="str">
        <f t="shared" si="83"/>
        <v xml:space="preserve"> 01/06/2018</v>
      </c>
      <c r="E464" s="5" t="s">
        <v>1336</v>
      </c>
      <c r="F464" s="5" t="s">
        <v>188</v>
      </c>
      <c r="G464" s="5" t="s">
        <v>1289</v>
      </c>
      <c r="H464" s="5">
        <v>108</v>
      </c>
      <c r="I464" s="5" t="s">
        <v>12</v>
      </c>
      <c r="J464" s="5" t="s">
        <v>1410</v>
      </c>
      <c r="K464" s="5" t="s">
        <v>1410</v>
      </c>
      <c r="L464" s="13"/>
      <c r="M464" s="24" t="s">
        <v>1411</v>
      </c>
      <c r="N464" s="8">
        <f t="shared" si="84"/>
        <v>0</v>
      </c>
      <c r="O464" s="16"/>
    </row>
    <row r="465" spans="1:20" s="25" customFormat="1" x14ac:dyDescent="0.25">
      <c r="A465" s="61">
        <f t="shared" si="80"/>
        <v>426</v>
      </c>
      <c r="B465" s="5" t="str">
        <f t="shared" si="81"/>
        <v xml:space="preserve"> CN 461241</v>
      </c>
      <c r="C465" s="5" t="str">
        <f t="shared" si="82"/>
        <v xml:space="preserve"> GCN: CT03432</v>
      </c>
      <c r="D465" s="5" t="str">
        <f t="shared" si="83"/>
        <v xml:space="preserve"> 01/06/2018</v>
      </c>
      <c r="E465" s="5" t="s">
        <v>1336</v>
      </c>
      <c r="F465" s="5" t="s">
        <v>189</v>
      </c>
      <c r="G465" s="5" t="s">
        <v>1289</v>
      </c>
      <c r="H465" s="5">
        <v>108</v>
      </c>
      <c r="I465" s="5" t="s">
        <v>12</v>
      </c>
      <c r="J465" s="5" t="s">
        <v>1412</v>
      </c>
      <c r="K465" s="5" t="s">
        <v>1412</v>
      </c>
      <c r="L465" s="13"/>
      <c r="M465" s="24" t="s">
        <v>1413</v>
      </c>
      <c r="N465" s="8">
        <f t="shared" si="84"/>
        <v>0</v>
      </c>
      <c r="O465" s="16"/>
    </row>
    <row r="466" spans="1:20" s="25" customFormat="1" x14ac:dyDescent="0.25">
      <c r="A466" s="61">
        <f t="shared" si="80"/>
        <v>427</v>
      </c>
      <c r="B466" s="5" t="str">
        <f t="shared" si="81"/>
        <v xml:space="preserve"> CN 461242</v>
      </c>
      <c r="C466" s="5" t="str">
        <f t="shared" si="82"/>
        <v xml:space="preserve"> GCN: CT03433</v>
      </c>
      <c r="D466" s="5" t="str">
        <f t="shared" si="83"/>
        <v xml:space="preserve"> 01/06/2018</v>
      </c>
      <c r="E466" s="5" t="s">
        <v>1336</v>
      </c>
      <c r="F466" s="5" t="s">
        <v>190</v>
      </c>
      <c r="G466" s="5" t="s">
        <v>1289</v>
      </c>
      <c r="H466" s="5">
        <v>108</v>
      </c>
      <c r="I466" s="5" t="s">
        <v>12</v>
      </c>
      <c r="J466" s="5" t="s">
        <v>1414</v>
      </c>
      <c r="K466" s="5" t="s">
        <v>1414</v>
      </c>
      <c r="L466" s="13"/>
      <c r="M466" s="24" t="s">
        <v>1415</v>
      </c>
      <c r="N466" s="8">
        <f t="shared" si="84"/>
        <v>0</v>
      </c>
      <c r="O466" s="16"/>
    </row>
    <row r="467" spans="1:20" ht="15.75" x14ac:dyDescent="0.25">
      <c r="A467" s="61">
        <f t="shared" si="80"/>
        <v>428</v>
      </c>
      <c r="B467" s="61" t="s">
        <v>1632</v>
      </c>
      <c r="C467" s="61" t="s">
        <v>1633</v>
      </c>
      <c r="D467" s="61" t="s">
        <v>1628</v>
      </c>
      <c r="E467" s="61" t="s">
        <v>1336</v>
      </c>
      <c r="F467" s="61" t="s">
        <v>191</v>
      </c>
      <c r="G467" s="61" t="s">
        <v>1289</v>
      </c>
      <c r="H467" s="61">
        <v>108</v>
      </c>
      <c r="I467" s="61" t="s">
        <v>12</v>
      </c>
      <c r="J467" s="61" t="s">
        <v>1634</v>
      </c>
      <c r="K467" s="61" t="s">
        <v>1634</v>
      </c>
      <c r="L467" s="92"/>
      <c r="M467" s="90"/>
      <c r="N467" s="64"/>
      <c r="O467" s="91"/>
      <c r="P467" s="91"/>
      <c r="Q467" s="91"/>
      <c r="R467" s="91"/>
      <c r="S467" s="91"/>
      <c r="T467" s="91"/>
    </row>
    <row r="468" spans="1:20" ht="15.75" x14ac:dyDescent="0.25">
      <c r="A468" s="61">
        <f t="shared" si="80"/>
        <v>429</v>
      </c>
      <c r="B468" s="61" t="s">
        <v>1635</v>
      </c>
      <c r="C468" s="61" t="s">
        <v>1636</v>
      </c>
      <c r="D468" s="61" t="s">
        <v>1628</v>
      </c>
      <c r="E468" s="61" t="s">
        <v>1336</v>
      </c>
      <c r="F468" s="61" t="s">
        <v>194</v>
      </c>
      <c r="G468" s="61" t="s">
        <v>1289</v>
      </c>
      <c r="H468" s="61">
        <v>108</v>
      </c>
      <c r="I468" s="61" t="s">
        <v>12</v>
      </c>
      <c r="J468" s="61" t="s">
        <v>1637</v>
      </c>
      <c r="K468" s="61" t="s">
        <v>1637</v>
      </c>
      <c r="L468" s="92"/>
      <c r="M468" s="90"/>
      <c r="N468" s="64"/>
      <c r="O468" s="91"/>
      <c r="P468" s="91"/>
      <c r="Q468" s="91"/>
      <c r="R468" s="91"/>
      <c r="S468" s="91"/>
      <c r="T468" s="91"/>
    </row>
    <row r="469" spans="1:20" ht="15.75" x14ac:dyDescent="0.25">
      <c r="A469" s="61">
        <f t="shared" si="80"/>
        <v>430</v>
      </c>
      <c r="B469" s="61" t="s">
        <v>1638</v>
      </c>
      <c r="C469" s="61" t="s">
        <v>1639</v>
      </c>
      <c r="D469" s="61" t="s">
        <v>1628</v>
      </c>
      <c r="E469" s="61" t="s">
        <v>1336</v>
      </c>
      <c r="F469" s="61" t="s">
        <v>197</v>
      </c>
      <c r="G469" s="61" t="s">
        <v>1289</v>
      </c>
      <c r="H469" s="61">
        <v>120</v>
      </c>
      <c r="I469" s="61" t="s">
        <v>59</v>
      </c>
      <c r="J469" s="61" t="s">
        <v>1640</v>
      </c>
      <c r="K469" s="61" t="s">
        <v>1640</v>
      </c>
      <c r="L469" s="92"/>
      <c r="M469" s="90"/>
      <c r="N469" s="64"/>
      <c r="O469" s="91"/>
      <c r="P469" s="91"/>
      <c r="Q469" s="91"/>
      <c r="R469" s="91"/>
      <c r="S469" s="91"/>
      <c r="T469" s="91"/>
    </row>
    <row r="470" spans="1:20" ht="15.75" x14ac:dyDescent="0.25">
      <c r="A470" s="61">
        <f t="shared" si="80"/>
        <v>431</v>
      </c>
      <c r="B470" s="61" t="s">
        <v>1641</v>
      </c>
      <c r="C470" s="61" t="s">
        <v>1642</v>
      </c>
      <c r="D470" s="61" t="s">
        <v>1628</v>
      </c>
      <c r="E470" s="61" t="s">
        <v>1336</v>
      </c>
      <c r="F470" s="61" t="s">
        <v>200</v>
      </c>
      <c r="G470" s="61" t="s">
        <v>1289</v>
      </c>
      <c r="H470" s="61">
        <v>172</v>
      </c>
      <c r="I470" s="61" t="s">
        <v>548</v>
      </c>
      <c r="J470" s="61" t="s">
        <v>1643</v>
      </c>
      <c r="K470" s="61" t="s">
        <v>1643</v>
      </c>
      <c r="L470" s="92"/>
      <c r="M470" s="90"/>
      <c r="N470" s="64"/>
      <c r="O470" s="91"/>
      <c r="P470" s="91"/>
      <c r="Q470" s="91"/>
      <c r="R470" s="91"/>
      <c r="S470" s="91"/>
      <c r="T470" s="91"/>
    </row>
    <row r="471" spans="1:20" x14ac:dyDescent="0.25">
      <c r="A471" s="122" t="s">
        <v>1416</v>
      </c>
      <c r="B471" s="122"/>
      <c r="C471" s="122"/>
      <c r="D471" s="122"/>
      <c r="E471" s="122"/>
      <c r="F471" s="122"/>
      <c r="G471" s="122"/>
      <c r="H471" s="20">
        <f>SUM(H443:H470)</f>
        <v>3447.6</v>
      </c>
      <c r="I471" s="11" t="e">
        <f>#REF!</f>
        <v>#REF!</v>
      </c>
      <c r="J471" s="12"/>
      <c r="K471" s="12"/>
      <c r="L471" s="12"/>
      <c r="M471" s="1"/>
      <c r="N471" s="8" t="e">
        <f t="shared" ref="N471:N534" si="85">H471-I471</f>
        <v>#REF!</v>
      </c>
    </row>
    <row r="472" spans="1:20" ht="15.75" x14ac:dyDescent="0.25">
      <c r="A472" s="132" t="s">
        <v>1417</v>
      </c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4"/>
      <c r="M472" s="1"/>
      <c r="N472" s="8">
        <f t="shared" si="85"/>
        <v>0</v>
      </c>
    </row>
    <row r="473" spans="1:20" s="25" customFormat="1" x14ac:dyDescent="0.25">
      <c r="A473" s="5">
        <f>A470+1</f>
        <v>432</v>
      </c>
      <c r="B473" s="5" t="str">
        <f t="shared" ref="B473:B503" si="86">MID(M473,78,10)</f>
        <v xml:space="preserve"> CN 461248</v>
      </c>
      <c r="C473" s="5" t="str">
        <f t="shared" ref="C473:C503" si="87">MID(M473,103,13)</f>
        <v xml:space="preserve"> GCN: CT03439</v>
      </c>
      <c r="D473" s="5" t="str">
        <f t="shared" ref="D473:D503" si="88">MID(M473,145,11)</f>
        <v xml:space="preserve"> 01/06/2018</v>
      </c>
      <c r="E473" s="5" t="s">
        <v>1336</v>
      </c>
      <c r="F473" s="5" t="s">
        <v>203</v>
      </c>
      <c r="G473" s="5" t="s">
        <v>1289</v>
      </c>
      <c r="H473" s="5">
        <v>172</v>
      </c>
      <c r="I473" s="5" t="s">
        <v>548</v>
      </c>
      <c r="J473" s="5" t="s">
        <v>1418</v>
      </c>
      <c r="K473" s="5" t="s">
        <v>1418</v>
      </c>
      <c r="L473" s="13"/>
      <c r="M473" s="24" t="s">
        <v>1419</v>
      </c>
      <c r="N473" s="8">
        <f t="shared" si="85"/>
        <v>0</v>
      </c>
      <c r="O473" s="16"/>
    </row>
    <row r="474" spans="1:20" s="25" customFormat="1" x14ac:dyDescent="0.25">
      <c r="A474" s="5">
        <f t="shared" ref="A474:A479" si="89">A473+1</f>
        <v>433</v>
      </c>
      <c r="B474" s="5" t="str">
        <f t="shared" si="86"/>
        <v xml:space="preserve"> CN 461249</v>
      </c>
      <c r="C474" s="5" t="str">
        <f t="shared" si="87"/>
        <v xml:space="preserve"> GCN: CT03440</v>
      </c>
      <c r="D474" s="5" t="str">
        <f t="shared" si="88"/>
        <v xml:space="preserve"> 01/06/2018</v>
      </c>
      <c r="E474" s="5" t="s">
        <v>1336</v>
      </c>
      <c r="F474" s="5" t="s">
        <v>206</v>
      </c>
      <c r="G474" s="5" t="s">
        <v>1289</v>
      </c>
      <c r="H474" s="5">
        <v>120</v>
      </c>
      <c r="I474" s="5" t="s">
        <v>59</v>
      </c>
      <c r="J474" s="5" t="s">
        <v>1420</v>
      </c>
      <c r="K474" s="5" t="s">
        <v>1420</v>
      </c>
      <c r="L474" s="13"/>
      <c r="M474" s="24" t="s">
        <v>1421</v>
      </c>
      <c r="N474" s="8">
        <f t="shared" si="85"/>
        <v>0</v>
      </c>
      <c r="O474" s="16"/>
    </row>
    <row r="475" spans="1:20" s="25" customFormat="1" x14ac:dyDescent="0.25">
      <c r="A475" s="5">
        <f t="shared" si="89"/>
        <v>434</v>
      </c>
      <c r="B475" s="5" t="str">
        <f t="shared" si="86"/>
        <v xml:space="preserve"> CN 461250</v>
      </c>
      <c r="C475" s="5" t="str">
        <f t="shared" si="87"/>
        <v xml:space="preserve"> GCN: CT03441</v>
      </c>
      <c r="D475" s="5" t="str">
        <f t="shared" si="88"/>
        <v xml:space="preserve"> 01/06/2018</v>
      </c>
      <c r="E475" s="5" t="s">
        <v>1336</v>
      </c>
      <c r="F475" s="5" t="s">
        <v>209</v>
      </c>
      <c r="G475" s="5" t="s">
        <v>1289</v>
      </c>
      <c r="H475" s="5">
        <v>120</v>
      </c>
      <c r="I475" s="5" t="s">
        <v>59</v>
      </c>
      <c r="J475" s="5" t="s">
        <v>1422</v>
      </c>
      <c r="K475" s="5" t="s">
        <v>1422</v>
      </c>
      <c r="L475" s="13"/>
      <c r="M475" s="24" t="s">
        <v>1423</v>
      </c>
      <c r="N475" s="8">
        <f t="shared" si="85"/>
        <v>0</v>
      </c>
      <c r="O475" s="16"/>
    </row>
    <row r="476" spans="1:20" s="25" customFormat="1" x14ac:dyDescent="0.25">
      <c r="A476" s="5">
        <f t="shared" si="89"/>
        <v>435</v>
      </c>
      <c r="B476" s="5" t="str">
        <f t="shared" si="86"/>
        <v xml:space="preserve"> CN 461251</v>
      </c>
      <c r="C476" s="5" t="str">
        <f t="shared" si="87"/>
        <v xml:space="preserve"> GCN: CT03442</v>
      </c>
      <c r="D476" s="5" t="str">
        <f t="shared" si="88"/>
        <v xml:space="preserve"> 01/06/2018</v>
      </c>
      <c r="E476" s="5" t="s">
        <v>1336</v>
      </c>
      <c r="F476" s="5" t="s">
        <v>212</v>
      </c>
      <c r="G476" s="5" t="s">
        <v>1289</v>
      </c>
      <c r="H476" s="5">
        <v>108</v>
      </c>
      <c r="I476" s="5" t="s">
        <v>12</v>
      </c>
      <c r="J476" s="5" t="s">
        <v>1424</v>
      </c>
      <c r="K476" s="5" t="s">
        <v>1424</v>
      </c>
      <c r="L476" s="13"/>
      <c r="M476" s="24" t="s">
        <v>1425</v>
      </c>
      <c r="N476" s="8">
        <f t="shared" si="85"/>
        <v>0</v>
      </c>
      <c r="O476" s="16"/>
    </row>
    <row r="477" spans="1:20" s="25" customFormat="1" x14ac:dyDescent="0.25">
      <c r="A477" s="5">
        <f t="shared" si="89"/>
        <v>436</v>
      </c>
      <c r="B477" s="5" t="str">
        <f t="shared" si="86"/>
        <v xml:space="preserve"> CN 461252</v>
      </c>
      <c r="C477" s="5" t="str">
        <f t="shared" si="87"/>
        <v xml:space="preserve"> GCN: CT03443</v>
      </c>
      <c r="D477" s="5" t="str">
        <f t="shared" si="88"/>
        <v xml:space="preserve"> 01/06/2018</v>
      </c>
      <c r="E477" s="5" t="s">
        <v>1336</v>
      </c>
      <c r="F477" s="5" t="s">
        <v>215</v>
      </c>
      <c r="G477" s="5" t="s">
        <v>1289</v>
      </c>
      <c r="H477" s="5">
        <v>108</v>
      </c>
      <c r="I477" s="5" t="s">
        <v>12</v>
      </c>
      <c r="J477" s="5" t="s">
        <v>1426</v>
      </c>
      <c r="K477" s="5" t="s">
        <v>1426</v>
      </c>
      <c r="L477" s="13"/>
      <c r="M477" s="24" t="s">
        <v>1427</v>
      </c>
      <c r="N477" s="8">
        <f t="shared" si="85"/>
        <v>0</v>
      </c>
      <c r="O477" s="16"/>
    </row>
    <row r="478" spans="1:20" s="25" customFormat="1" x14ac:dyDescent="0.25">
      <c r="A478" s="5">
        <f t="shared" si="89"/>
        <v>437</v>
      </c>
      <c r="B478" s="5" t="str">
        <f t="shared" si="86"/>
        <v xml:space="preserve"> CN 461253</v>
      </c>
      <c r="C478" s="5" t="str">
        <f t="shared" si="87"/>
        <v xml:space="preserve"> GCN: CT03444</v>
      </c>
      <c r="D478" s="5" t="str">
        <f t="shared" si="88"/>
        <v xml:space="preserve"> 01/06/2018</v>
      </c>
      <c r="E478" s="5" t="s">
        <v>1336</v>
      </c>
      <c r="F478" s="5" t="s">
        <v>218</v>
      </c>
      <c r="G478" s="5" t="s">
        <v>1289</v>
      </c>
      <c r="H478" s="5">
        <v>108</v>
      </c>
      <c r="I478" s="5" t="s">
        <v>12</v>
      </c>
      <c r="J478" s="5" t="s">
        <v>1428</v>
      </c>
      <c r="K478" s="5" t="s">
        <v>1428</v>
      </c>
      <c r="L478" s="13"/>
      <c r="M478" s="24" t="s">
        <v>1429</v>
      </c>
      <c r="N478" s="8">
        <f t="shared" si="85"/>
        <v>0</v>
      </c>
      <c r="O478" s="16"/>
    </row>
    <row r="479" spans="1:20" s="25" customFormat="1" x14ac:dyDescent="0.25">
      <c r="A479" s="5">
        <f t="shared" si="89"/>
        <v>438</v>
      </c>
      <c r="B479" s="5" t="str">
        <f t="shared" si="86"/>
        <v xml:space="preserve"> CN 461254</v>
      </c>
      <c r="C479" s="5" t="str">
        <f t="shared" si="87"/>
        <v xml:space="preserve"> GCN: CT03445</v>
      </c>
      <c r="D479" s="5" t="str">
        <f t="shared" si="88"/>
        <v xml:space="preserve"> 01/06/2018</v>
      </c>
      <c r="E479" s="5" t="s">
        <v>1336</v>
      </c>
      <c r="F479" s="5" t="s">
        <v>221</v>
      </c>
      <c r="G479" s="5" t="s">
        <v>1289</v>
      </c>
      <c r="H479" s="5">
        <v>108</v>
      </c>
      <c r="I479" s="5" t="s">
        <v>12</v>
      </c>
      <c r="J479" s="5" t="s">
        <v>1430</v>
      </c>
      <c r="K479" s="5" t="s">
        <v>1430</v>
      </c>
      <c r="L479" s="13"/>
      <c r="M479" s="24" t="s">
        <v>1431</v>
      </c>
      <c r="N479" s="8">
        <f t="shared" si="85"/>
        <v>0</v>
      </c>
      <c r="O479" s="16"/>
    </row>
    <row r="480" spans="1:20" s="25" customFormat="1" x14ac:dyDescent="0.25">
      <c r="A480" s="5">
        <f>A479+1</f>
        <v>439</v>
      </c>
      <c r="B480" s="5" t="str">
        <f t="shared" si="86"/>
        <v xml:space="preserve"> CN 461260</v>
      </c>
      <c r="C480" s="5" t="str">
        <f t="shared" si="87"/>
        <v xml:space="preserve"> GCN: CT03450</v>
      </c>
      <c r="D480" s="5" t="str">
        <f t="shared" si="88"/>
        <v xml:space="preserve"> 01/06/2018</v>
      </c>
      <c r="E480" s="5" t="s">
        <v>1336</v>
      </c>
      <c r="F480" s="5" t="s">
        <v>236</v>
      </c>
      <c r="G480" s="5" t="s">
        <v>1289</v>
      </c>
      <c r="H480" s="5">
        <v>108</v>
      </c>
      <c r="I480" s="5" t="s">
        <v>12</v>
      </c>
      <c r="J480" s="5" t="s">
        <v>1432</v>
      </c>
      <c r="K480" s="5" t="s">
        <v>1432</v>
      </c>
      <c r="L480" s="13"/>
      <c r="M480" s="24" t="s">
        <v>1433</v>
      </c>
      <c r="N480" s="8">
        <f t="shared" si="85"/>
        <v>0</v>
      </c>
      <c r="O480" s="16"/>
    </row>
    <row r="481" spans="1:15" s="25" customFormat="1" x14ac:dyDescent="0.25">
      <c r="A481" s="5">
        <f t="shared" ref="A481:A488" si="90">A480+1</f>
        <v>440</v>
      </c>
      <c r="B481" s="5" t="str">
        <f t="shared" si="86"/>
        <v xml:space="preserve"> CN 461261</v>
      </c>
      <c r="C481" s="5" t="str">
        <f t="shared" si="87"/>
        <v xml:space="preserve"> GCN: CT03451</v>
      </c>
      <c r="D481" s="5" t="str">
        <f t="shared" si="88"/>
        <v xml:space="preserve"> 01/06/2018</v>
      </c>
      <c r="E481" s="5" t="s">
        <v>1336</v>
      </c>
      <c r="F481" s="5" t="s">
        <v>239</v>
      </c>
      <c r="G481" s="5" t="s">
        <v>1289</v>
      </c>
      <c r="H481" s="5">
        <v>108</v>
      </c>
      <c r="I481" s="5" t="s">
        <v>12</v>
      </c>
      <c r="J481" s="5" t="s">
        <v>1434</v>
      </c>
      <c r="K481" s="5" t="s">
        <v>1434</v>
      </c>
      <c r="L481" s="13"/>
      <c r="M481" s="24" t="s">
        <v>1435</v>
      </c>
      <c r="N481" s="8">
        <f t="shared" si="85"/>
        <v>0</v>
      </c>
      <c r="O481" s="16"/>
    </row>
    <row r="482" spans="1:15" s="25" customFormat="1" x14ac:dyDescent="0.25">
      <c r="A482" s="5">
        <f t="shared" si="90"/>
        <v>441</v>
      </c>
      <c r="B482" s="5" t="str">
        <f t="shared" si="86"/>
        <v xml:space="preserve"> CN 461262</v>
      </c>
      <c r="C482" s="5" t="str">
        <f t="shared" si="87"/>
        <v xml:space="preserve"> GCN: CT03452</v>
      </c>
      <c r="D482" s="5" t="str">
        <f t="shared" si="88"/>
        <v xml:space="preserve"> 01/06/2018</v>
      </c>
      <c r="E482" s="5" t="s">
        <v>1336</v>
      </c>
      <c r="F482" s="5" t="s">
        <v>242</v>
      </c>
      <c r="G482" s="5" t="s">
        <v>1289</v>
      </c>
      <c r="H482" s="5">
        <v>108</v>
      </c>
      <c r="I482" s="5" t="s">
        <v>12</v>
      </c>
      <c r="J482" s="5" t="s">
        <v>1436</v>
      </c>
      <c r="K482" s="5" t="s">
        <v>1436</v>
      </c>
      <c r="L482" s="13"/>
      <c r="M482" s="24" t="s">
        <v>1437</v>
      </c>
      <c r="N482" s="8">
        <f t="shared" si="85"/>
        <v>0</v>
      </c>
      <c r="O482" s="16"/>
    </row>
    <row r="483" spans="1:15" s="25" customFormat="1" x14ac:dyDescent="0.25">
      <c r="A483" s="5">
        <f t="shared" si="90"/>
        <v>442</v>
      </c>
      <c r="B483" s="5" t="str">
        <f t="shared" si="86"/>
        <v xml:space="preserve"> CN 461263</v>
      </c>
      <c r="C483" s="5" t="str">
        <f t="shared" si="87"/>
        <v xml:space="preserve"> GCN: CT03453</v>
      </c>
      <c r="D483" s="5" t="str">
        <f t="shared" si="88"/>
        <v xml:space="preserve"> 01/06/2018</v>
      </c>
      <c r="E483" s="5" t="s">
        <v>1336</v>
      </c>
      <c r="F483" s="5" t="s">
        <v>245</v>
      </c>
      <c r="G483" s="5" t="s">
        <v>1289</v>
      </c>
      <c r="H483" s="5">
        <v>108</v>
      </c>
      <c r="I483" s="5" t="s">
        <v>12</v>
      </c>
      <c r="J483" s="5" t="s">
        <v>1438</v>
      </c>
      <c r="K483" s="5" t="s">
        <v>1438</v>
      </c>
      <c r="L483" s="13"/>
      <c r="M483" s="24" t="s">
        <v>1439</v>
      </c>
      <c r="N483" s="8">
        <f t="shared" si="85"/>
        <v>0</v>
      </c>
      <c r="O483" s="16"/>
    </row>
    <row r="484" spans="1:15" s="25" customFormat="1" x14ac:dyDescent="0.25">
      <c r="A484" s="5">
        <f t="shared" si="90"/>
        <v>443</v>
      </c>
      <c r="B484" s="5" t="str">
        <f t="shared" si="86"/>
        <v xml:space="preserve"> CN 461264</v>
      </c>
      <c r="C484" s="5" t="str">
        <f t="shared" si="87"/>
        <v xml:space="preserve"> GCN: CT03454</v>
      </c>
      <c r="D484" s="5" t="str">
        <f t="shared" si="88"/>
        <v xml:space="preserve"> 01/06/2018</v>
      </c>
      <c r="E484" s="5" t="s">
        <v>1336</v>
      </c>
      <c r="F484" s="5" t="s">
        <v>248</v>
      </c>
      <c r="G484" s="5" t="s">
        <v>1289</v>
      </c>
      <c r="H484" s="5">
        <v>108</v>
      </c>
      <c r="I484" s="5" t="s">
        <v>12</v>
      </c>
      <c r="J484" s="5" t="s">
        <v>1440</v>
      </c>
      <c r="K484" s="5" t="s">
        <v>1440</v>
      </c>
      <c r="L484" s="13"/>
      <c r="M484" s="24" t="s">
        <v>1441</v>
      </c>
      <c r="N484" s="8">
        <f t="shared" si="85"/>
        <v>0</v>
      </c>
      <c r="O484" s="16"/>
    </row>
    <row r="485" spans="1:15" s="25" customFormat="1" x14ac:dyDescent="0.25">
      <c r="A485" s="5">
        <f t="shared" si="90"/>
        <v>444</v>
      </c>
      <c r="B485" s="5" t="str">
        <f t="shared" si="86"/>
        <v xml:space="preserve"> CN 461265</v>
      </c>
      <c r="C485" s="5" t="str">
        <f t="shared" si="87"/>
        <v xml:space="preserve"> GCN: CT03455</v>
      </c>
      <c r="D485" s="5" t="str">
        <f t="shared" si="88"/>
        <v xml:space="preserve"> 01/06/2018</v>
      </c>
      <c r="E485" s="5" t="s">
        <v>1336</v>
      </c>
      <c r="F485" s="5" t="s">
        <v>251</v>
      </c>
      <c r="G485" s="5" t="s">
        <v>1289</v>
      </c>
      <c r="H485" s="5">
        <v>108</v>
      </c>
      <c r="I485" s="5" t="s">
        <v>12</v>
      </c>
      <c r="J485" s="5" t="s">
        <v>1442</v>
      </c>
      <c r="K485" s="5" t="s">
        <v>1442</v>
      </c>
      <c r="L485" s="13"/>
      <c r="M485" s="24" t="s">
        <v>1443</v>
      </c>
      <c r="N485" s="8">
        <f t="shared" si="85"/>
        <v>0</v>
      </c>
      <c r="O485" s="16"/>
    </row>
    <row r="486" spans="1:15" s="25" customFormat="1" x14ac:dyDescent="0.25">
      <c r="A486" s="5">
        <f t="shared" si="90"/>
        <v>445</v>
      </c>
      <c r="B486" s="5" t="str">
        <f t="shared" si="86"/>
        <v xml:space="preserve"> CN 461267</v>
      </c>
      <c r="C486" s="5" t="str">
        <f t="shared" si="87"/>
        <v xml:space="preserve"> GCN: CT03456</v>
      </c>
      <c r="D486" s="5" t="str">
        <f t="shared" si="88"/>
        <v xml:space="preserve"> 01/06/2018</v>
      </c>
      <c r="E486" s="5" t="s">
        <v>1336</v>
      </c>
      <c r="F486" s="5" t="s">
        <v>254</v>
      </c>
      <c r="G486" s="5" t="s">
        <v>1289</v>
      </c>
      <c r="H486" s="5">
        <v>108</v>
      </c>
      <c r="I486" s="5" t="s">
        <v>12</v>
      </c>
      <c r="J486" s="5" t="s">
        <v>1444</v>
      </c>
      <c r="K486" s="5" t="s">
        <v>1444</v>
      </c>
      <c r="L486" s="13"/>
      <c r="M486" s="24" t="s">
        <v>1445</v>
      </c>
      <c r="N486" s="8">
        <f t="shared" si="85"/>
        <v>0</v>
      </c>
      <c r="O486" s="16"/>
    </row>
    <row r="487" spans="1:15" s="25" customFormat="1" x14ac:dyDescent="0.25">
      <c r="A487" s="5">
        <f t="shared" si="90"/>
        <v>446</v>
      </c>
      <c r="B487" s="5" t="str">
        <f t="shared" si="86"/>
        <v xml:space="preserve"> CN 461268</v>
      </c>
      <c r="C487" s="5" t="str">
        <f t="shared" si="87"/>
        <v xml:space="preserve"> GCN: CT03457</v>
      </c>
      <c r="D487" s="5" t="str">
        <f t="shared" si="88"/>
        <v xml:space="preserve"> 01/06/2018</v>
      </c>
      <c r="E487" s="5" t="s">
        <v>1336</v>
      </c>
      <c r="F487" s="5" t="s">
        <v>257</v>
      </c>
      <c r="G487" s="5" t="s">
        <v>1289</v>
      </c>
      <c r="H487" s="5">
        <v>108</v>
      </c>
      <c r="I487" s="5" t="s">
        <v>12</v>
      </c>
      <c r="J487" s="5" t="s">
        <v>1446</v>
      </c>
      <c r="K487" s="5" t="s">
        <v>1446</v>
      </c>
      <c r="L487" s="13"/>
      <c r="M487" s="24" t="s">
        <v>1447</v>
      </c>
      <c r="N487" s="8">
        <f t="shared" si="85"/>
        <v>0</v>
      </c>
      <c r="O487" s="16"/>
    </row>
    <row r="488" spans="1:15" s="25" customFormat="1" x14ac:dyDescent="0.25">
      <c r="A488" s="5">
        <f t="shared" si="90"/>
        <v>447</v>
      </c>
      <c r="B488" s="5" t="str">
        <f t="shared" si="86"/>
        <v xml:space="preserve"> CN 461269</v>
      </c>
      <c r="C488" s="5" t="str">
        <f t="shared" si="87"/>
        <v xml:space="preserve"> GCN: CT03458</v>
      </c>
      <c r="D488" s="5" t="str">
        <f t="shared" si="88"/>
        <v xml:space="preserve"> 01/06/2018</v>
      </c>
      <c r="E488" s="5" t="s">
        <v>1336</v>
      </c>
      <c r="F488" s="5" t="s">
        <v>260</v>
      </c>
      <c r="G488" s="5" t="s">
        <v>1289</v>
      </c>
      <c r="H488" s="5">
        <v>108</v>
      </c>
      <c r="I488" s="5" t="s">
        <v>12</v>
      </c>
      <c r="J488" s="5" t="s">
        <v>1448</v>
      </c>
      <c r="K488" s="5" t="s">
        <v>1448</v>
      </c>
      <c r="L488" s="13"/>
      <c r="M488" s="24" t="s">
        <v>1449</v>
      </c>
      <c r="N488" s="8">
        <f t="shared" si="85"/>
        <v>0</v>
      </c>
      <c r="O488" s="16"/>
    </row>
    <row r="489" spans="1:15" s="25" customFormat="1" x14ac:dyDescent="0.25">
      <c r="A489" s="5">
        <f>A488+1</f>
        <v>448</v>
      </c>
      <c r="B489" s="5" t="str">
        <f t="shared" si="86"/>
        <v xml:space="preserve"> CN 461274</v>
      </c>
      <c r="C489" s="5" t="str">
        <f t="shared" si="87"/>
        <v xml:space="preserve"> GCN: CT03463</v>
      </c>
      <c r="D489" s="5" t="str">
        <f t="shared" si="88"/>
        <v xml:space="preserve"> 01/06/2018</v>
      </c>
      <c r="E489" s="5" t="s">
        <v>1336</v>
      </c>
      <c r="F489" s="5" t="s">
        <v>275</v>
      </c>
      <c r="G489" s="5" t="s">
        <v>1289</v>
      </c>
      <c r="H489" s="5">
        <v>108</v>
      </c>
      <c r="I489" s="5" t="s">
        <v>12</v>
      </c>
      <c r="J489" s="5" t="s">
        <v>1459</v>
      </c>
      <c r="K489" s="5" t="s">
        <v>1459</v>
      </c>
      <c r="L489" s="13"/>
      <c r="M489" s="24" t="s">
        <v>1460</v>
      </c>
      <c r="N489" s="8">
        <f t="shared" si="85"/>
        <v>0</v>
      </c>
      <c r="O489" s="16"/>
    </row>
    <row r="490" spans="1:15" s="25" customFormat="1" x14ac:dyDescent="0.25">
      <c r="A490" s="5">
        <f t="shared" ref="A490:A497" si="91">A489+1</f>
        <v>449</v>
      </c>
      <c r="B490" s="5" t="str">
        <f t="shared" si="86"/>
        <v xml:space="preserve"> CN 461275</v>
      </c>
      <c r="C490" s="5" t="str">
        <f t="shared" si="87"/>
        <v xml:space="preserve"> GCN: CT03464</v>
      </c>
      <c r="D490" s="5" t="str">
        <f t="shared" si="88"/>
        <v xml:space="preserve"> 01/06/2018</v>
      </c>
      <c r="E490" s="5" t="s">
        <v>1336</v>
      </c>
      <c r="F490" s="5" t="s">
        <v>278</v>
      </c>
      <c r="G490" s="5" t="s">
        <v>1289</v>
      </c>
      <c r="H490" s="5">
        <v>108</v>
      </c>
      <c r="I490" s="5" t="s">
        <v>12</v>
      </c>
      <c r="J490" s="5" t="s">
        <v>1461</v>
      </c>
      <c r="K490" s="5" t="s">
        <v>1461</v>
      </c>
      <c r="L490" s="13"/>
      <c r="M490" s="24" t="s">
        <v>1462</v>
      </c>
      <c r="N490" s="8">
        <f t="shared" si="85"/>
        <v>0</v>
      </c>
      <c r="O490" s="16"/>
    </row>
    <row r="491" spans="1:15" s="25" customFormat="1" x14ac:dyDescent="0.25">
      <c r="A491" s="5">
        <f t="shared" si="91"/>
        <v>450</v>
      </c>
      <c r="B491" s="5" t="str">
        <f t="shared" si="86"/>
        <v xml:space="preserve"> CN 461276</v>
      </c>
      <c r="C491" s="5" t="str">
        <f t="shared" si="87"/>
        <v xml:space="preserve"> GCN: CT03465</v>
      </c>
      <c r="D491" s="5" t="str">
        <f t="shared" si="88"/>
        <v xml:space="preserve"> 01/06/2018</v>
      </c>
      <c r="E491" s="5" t="s">
        <v>1336</v>
      </c>
      <c r="F491" s="5" t="s">
        <v>279</v>
      </c>
      <c r="G491" s="5" t="s">
        <v>1289</v>
      </c>
      <c r="H491" s="5">
        <v>108</v>
      </c>
      <c r="I491" s="5" t="s">
        <v>12</v>
      </c>
      <c r="J491" s="5" t="s">
        <v>1463</v>
      </c>
      <c r="K491" s="5" t="s">
        <v>1463</v>
      </c>
      <c r="L491" s="13"/>
      <c r="M491" s="24" t="s">
        <v>1464</v>
      </c>
      <c r="N491" s="8">
        <f t="shared" si="85"/>
        <v>0</v>
      </c>
      <c r="O491" s="16"/>
    </row>
    <row r="492" spans="1:15" s="25" customFormat="1" x14ac:dyDescent="0.25">
      <c r="A492" s="5">
        <f t="shared" si="91"/>
        <v>451</v>
      </c>
      <c r="B492" s="5" t="str">
        <f t="shared" si="86"/>
        <v xml:space="preserve"> CN 461277</v>
      </c>
      <c r="C492" s="5" t="str">
        <f t="shared" si="87"/>
        <v xml:space="preserve"> GCN: CT03466</v>
      </c>
      <c r="D492" s="5" t="str">
        <f t="shared" si="88"/>
        <v xml:space="preserve"> 01/06/2018</v>
      </c>
      <c r="E492" s="5" t="s">
        <v>1336</v>
      </c>
      <c r="F492" s="5" t="s">
        <v>280</v>
      </c>
      <c r="G492" s="5" t="s">
        <v>1289</v>
      </c>
      <c r="H492" s="5">
        <v>108</v>
      </c>
      <c r="I492" s="5" t="s">
        <v>12</v>
      </c>
      <c r="J492" s="5" t="s">
        <v>1465</v>
      </c>
      <c r="K492" s="5" t="s">
        <v>1465</v>
      </c>
      <c r="L492" s="13"/>
      <c r="M492" s="24" t="s">
        <v>1466</v>
      </c>
      <c r="N492" s="8">
        <f t="shared" si="85"/>
        <v>0</v>
      </c>
      <c r="O492" s="16"/>
    </row>
    <row r="493" spans="1:15" s="25" customFormat="1" x14ac:dyDescent="0.25">
      <c r="A493" s="5">
        <f t="shared" si="91"/>
        <v>452</v>
      </c>
      <c r="B493" s="5" t="str">
        <f t="shared" si="86"/>
        <v xml:space="preserve"> CN 461278</v>
      </c>
      <c r="C493" s="5" t="str">
        <f t="shared" si="87"/>
        <v xml:space="preserve"> GCN: CT03467</v>
      </c>
      <c r="D493" s="5" t="str">
        <f t="shared" si="88"/>
        <v xml:space="preserve"> 01/06/2018</v>
      </c>
      <c r="E493" s="5" t="s">
        <v>1336</v>
      </c>
      <c r="F493" s="5" t="s">
        <v>281</v>
      </c>
      <c r="G493" s="5" t="s">
        <v>1289</v>
      </c>
      <c r="H493" s="5">
        <v>108</v>
      </c>
      <c r="I493" s="5" t="s">
        <v>12</v>
      </c>
      <c r="J493" s="5" t="s">
        <v>1467</v>
      </c>
      <c r="K493" s="5" t="s">
        <v>1467</v>
      </c>
      <c r="L493" s="13"/>
      <c r="M493" s="24" t="s">
        <v>1468</v>
      </c>
      <c r="N493" s="8">
        <f t="shared" si="85"/>
        <v>0</v>
      </c>
      <c r="O493" s="16"/>
    </row>
    <row r="494" spans="1:15" s="25" customFormat="1" x14ac:dyDescent="0.25">
      <c r="A494" s="5">
        <f t="shared" si="91"/>
        <v>453</v>
      </c>
      <c r="B494" s="5" t="str">
        <f t="shared" si="86"/>
        <v xml:space="preserve"> CN 461279</v>
      </c>
      <c r="C494" s="5" t="str">
        <f t="shared" si="87"/>
        <v xml:space="preserve"> GCN: CT03468</v>
      </c>
      <c r="D494" s="5" t="str">
        <f t="shared" si="88"/>
        <v xml:space="preserve"> 01/06/2018</v>
      </c>
      <c r="E494" s="5" t="s">
        <v>1336</v>
      </c>
      <c r="F494" s="5" t="s">
        <v>282</v>
      </c>
      <c r="G494" s="5" t="s">
        <v>1289</v>
      </c>
      <c r="H494" s="5">
        <v>108</v>
      </c>
      <c r="I494" s="5" t="s">
        <v>12</v>
      </c>
      <c r="J494" s="5" t="s">
        <v>1469</v>
      </c>
      <c r="K494" s="5" t="s">
        <v>1469</v>
      </c>
      <c r="L494" s="13"/>
      <c r="M494" s="24" t="s">
        <v>1470</v>
      </c>
      <c r="N494" s="8">
        <f t="shared" si="85"/>
        <v>0</v>
      </c>
      <c r="O494" s="16"/>
    </row>
    <row r="495" spans="1:15" s="25" customFormat="1" x14ac:dyDescent="0.25">
      <c r="A495" s="5">
        <f t="shared" si="91"/>
        <v>454</v>
      </c>
      <c r="B495" s="5" t="str">
        <f t="shared" si="86"/>
        <v xml:space="preserve"> CN 461280</v>
      </c>
      <c r="C495" s="5" t="str">
        <f t="shared" si="87"/>
        <v xml:space="preserve"> GCN: CT03469</v>
      </c>
      <c r="D495" s="5" t="str">
        <f t="shared" si="88"/>
        <v xml:space="preserve"> 01/06/2018</v>
      </c>
      <c r="E495" s="5" t="s">
        <v>1336</v>
      </c>
      <c r="F495" s="5" t="s">
        <v>283</v>
      </c>
      <c r="G495" s="5" t="s">
        <v>1289</v>
      </c>
      <c r="H495" s="5">
        <v>108</v>
      </c>
      <c r="I495" s="5" t="s">
        <v>12</v>
      </c>
      <c r="J495" s="5" t="s">
        <v>1471</v>
      </c>
      <c r="K495" s="5" t="s">
        <v>1471</v>
      </c>
      <c r="L495" s="13"/>
      <c r="M495" s="24" t="s">
        <v>1472</v>
      </c>
      <c r="N495" s="8">
        <f t="shared" si="85"/>
        <v>0</v>
      </c>
      <c r="O495" s="16"/>
    </row>
    <row r="496" spans="1:15" s="25" customFormat="1" x14ac:dyDescent="0.25">
      <c r="A496" s="5">
        <f t="shared" si="91"/>
        <v>455</v>
      </c>
      <c r="B496" s="5" t="str">
        <f t="shared" si="86"/>
        <v xml:space="preserve"> CN 461281</v>
      </c>
      <c r="C496" s="5" t="str">
        <f t="shared" si="87"/>
        <v xml:space="preserve"> GCN: CT03470</v>
      </c>
      <c r="D496" s="5" t="str">
        <f t="shared" si="88"/>
        <v xml:space="preserve"> 01/06/2018</v>
      </c>
      <c r="E496" s="5" t="s">
        <v>1336</v>
      </c>
      <c r="F496" s="5" t="s">
        <v>284</v>
      </c>
      <c r="G496" s="5" t="s">
        <v>1289</v>
      </c>
      <c r="H496" s="5">
        <v>108</v>
      </c>
      <c r="I496" s="5" t="s">
        <v>12</v>
      </c>
      <c r="J496" s="5" t="s">
        <v>1473</v>
      </c>
      <c r="K496" s="5" t="s">
        <v>1473</v>
      </c>
      <c r="L496" s="13"/>
      <c r="M496" s="24" t="s">
        <v>1474</v>
      </c>
      <c r="N496" s="8">
        <f t="shared" si="85"/>
        <v>0</v>
      </c>
      <c r="O496" s="16"/>
    </row>
    <row r="497" spans="1:15" s="25" customFormat="1" x14ac:dyDescent="0.25">
      <c r="A497" s="5">
        <f t="shared" si="91"/>
        <v>456</v>
      </c>
      <c r="B497" s="5" t="str">
        <f t="shared" si="86"/>
        <v xml:space="preserve"> CN 461282</v>
      </c>
      <c r="C497" s="5" t="str">
        <f t="shared" si="87"/>
        <v xml:space="preserve"> GCN: CT03471</v>
      </c>
      <c r="D497" s="5" t="str">
        <f t="shared" si="88"/>
        <v xml:space="preserve"> 01/06/2018</v>
      </c>
      <c r="E497" s="5" t="s">
        <v>1336</v>
      </c>
      <c r="F497" s="5" t="s">
        <v>285</v>
      </c>
      <c r="G497" s="5" t="s">
        <v>1289</v>
      </c>
      <c r="H497" s="5">
        <v>108</v>
      </c>
      <c r="I497" s="5" t="s">
        <v>12</v>
      </c>
      <c r="J497" s="5" t="s">
        <v>1475</v>
      </c>
      <c r="K497" s="5" t="s">
        <v>1475</v>
      </c>
      <c r="L497" s="13"/>
      <c r="M497" s="24" t="s">
        <v>1476</v>
      </c>
      <c r="N497" s="8">
        <f t="shared" si="85"/>
        <v>0</v>
      </c>
      <c r="O497" s="16"/>
    </row>
    <row r="498" spans="1:15" s="25" customFormat="1" x14ac:dyDescent="0.25">
      <c r="A498" s="5">
        <f>A497+1</f>
        <v>457</v>
      </c>
      <c r="B498" s="5" t="str">
        <f t="shared" si="86"/>
        <v xml:space="preserve"> CN 461287</v>
      </c>
      <c r="C498" s="5" t="str">
        <f t="shared" si="87"/>
        <v xml:space="preserve"> GCN: CT03476</v>
      </c>
      <c r="D498" s="5" t="str">
        <f t="shared" si="88"/>
        <v xml:space="preserve"> 01/06/2018</v>
      </c>
      <c r="E498" s="5" t="s">
        <v>1336</v>
      </c>
      <c r="F498" s="5" t="s">
        <v>289</v>
      </c>
      <c r="G498" s="5" t="s">
        <v>1289</v>
      </c>
      <c r="H498" s="5">
        <v>108</v>
      </c>
      <c r="I498" s="5" t="s">
        <v>12</v>
      </c>
      <c r="J498" s="5" t="s">
        <v>1477</v>
      </c>
      <c r="K498" s="5" t="s">
        <v>1477</v>
      </c>
      <c r="L498" s="13"/>
      <c r="M498" s="24" t="s">
        <v>1478</v>
      </c>
      <c r="N498" s="8">
        <f t="shared" si="85"/>
        <v>0</v>
      </c>
      <c r="O498" s="16"/>
    </row>
    <row r="499" spans="1:15" s="25" customFormat="1" x14ac:dyDescent="0.25">
      <c r="A499" s="5">
        <f t="shared" ref="A499:A503" si="92">A498+1</f>
        <v>458</v>
      </c>
      <c r="B499" s="5" t="str">
        <f t="shared" si="86"/>
        <v xml:space="preserve"> CN 461288</v>
      </c>
      <c r="C499" s="5" t="str">
        <f t="shared" si="87"/>
        <v xml:space="preserve"> GCN: CT03477</v>
      </c>
      <c r="D499" s="5" t="str">
        <f t="shared" si="88"/>
        <v xml:space="preserve"> 01/06/2018</v>
      </c>
      <c r="E499" s="5" t="s">
        <v>1336</v>
      </c>
      <c r="F499" s="5" t="s">
        <v>292</v>
      </c>
      <c r="G499" s="5" t="s">
        <v>1289</v>
      </c>
      <c r="H499" s="5">
        <v>108</v>
      </c>
      <c r="I499" s="5" t="s">
        <v>12</v>
      </c>
      <c r="J499" s="5" t="s">
        <v>1479</v>
      </c>
      <c r="K499" s="5" t="s">
        <v>1479</v>
      </c>
      <c r="L499" s="13"/>
      <c r="M499" s="24" t="s">
        <v>1480</v>
      </c>
      <c r="N499" s="8">
        <f t="shared" si="85"/>
        <v>0</v>
      </c>
      <c r="O499" s="16"/>
    </row>
    <row r="500" spans="1:15" s="25" customFormat="1" x14ac:dyDescent="0.25">
      <c r="A500" s="5">
        <f t="shared" si="92"/>
        <v>459</v>
      </c>
      <c r="B500" s="5" t="str">
        <f t="shared" si="86"/>
        <v xml:space="preserve"> CN 461289</v>
      </c>
      <c r="C500" s="5" t="str">
        <f t="shared" si="87"/>
        <v xml:space="preserve"> GCN: CT03478</v>
      </c>
      <c r="D500" s="5" t="str">
        <f t="shared" si="88"/>
        <v xml:space="preserve"> 01/06/2018</v>
      </c>
      <c r="E500" s="5" t="s">
        <v>1336</v>
      </c>
      <c r="F500" s="5" t="s">
        <v>295</v>
      </c>
      <c r="G500" s="5" t="s">
        <v>1289</v>
      </c>
      <c r="H500" s="5">
        <v>108</v>
      </c>
      <c r="I500" s="5" t="s">
        <v>12</v>
      </c>
      <c r="J500" s="5" t="s">
        <v>1481</v>
      </c>
      <c r="K500" s="5" t="s">
        <v>1481</v>
      </c>
      <c r="L500" s="13"/>
      <c r="M500" s="24" t="s">
        <v>1482</v>
      </c>
      <c r="N500" s="8">
        <f>H500-I500</f>
        <v>0</v>
      </c>
      <c r="O500" s="16"/>
    </row>
    <row r="501" spans="1:15" s="25" customFormat="1" x14ac:dyDescent="0.25">
      <c r="A501" s="5">
        <f t="shared" si="92"/>
        <v>460</v>
      </c>
      <c r="B501" s="5" t="str">
        <f t="shared" si="86"/>
        <v xml:space="preserve"> CN 461290</v>
      </c>
      <c r="C501" s="5" t="str">
        <f t="shared" si="87"/>
        <v xml:space="preserve"> GCN: CT03479</v>
      </c>
      <c r="D501" s="5" t="str">
        <f t="shared" si="88"/>
        <v xml:space="preserve"> 01/06/2018</v>
      </c>
      <c r="E501" s="5" t="s">
        <v>1336</v>
      </c>
      <c r="F501" s="5" t="s">
        <v>298</v>
      </c>
      <c r="G501" s="5" t="s">
        <v>1289</v>
      </c>
      <c r="H501" s="5">
        <v>108</v>
      </c>
      <c r="I501" s="5" t="s">
        <v>12</v>
      </c>
      <c r="J501" s="5" t="s">
        <v>1483</v>
      </c>
      <c r="K501" s="5" t="s">
        <v>1483</v>
      </c>
      <c r="L501" s="13"/>
      <c r="M501" s="24" t="s">
        <v>1484</v>
      </c>
      <c r="N501" s="8">
        <f t="shared" si="85"/>
        <v>0</v>
      </c>
      <c r="O501" s="16"/>
    </row>
    <row r="502" spans="1:15" s="25" customFormat="1" x14ac:dyDescent="0.25">
      <c r="A502" s="5">
        <f t="shared" si="92"/>
        <v>461</v>
      </c>
      <c r="B502" s="5" t="str">
        <f t="shared" si="86"/>
        <v xml:space="preserve"> CN 461291</v>
      </c>
      <c r="C502" s="5" t="str">
        <f t="shared" si="87"/>
        <v xml:space="preserve"> GCN: CT03480</v>
      </c>
      <c r="D502" s="5" t="str">
        <f t="shared" si="88"/>
        <v xml:space="preserve"> 01/06/2018</v>
      </c>
      <c r="E502" s="5" t="s">
        <v>1336</v>
      </c>
      <c r="F502" s="5" t="s">
        <v>301</v>
      </c>
      <c r="G502" s="5" t="s">
        <v>1289</v>
      </c>
      <c r="H502" s="5">
        <v>120</v>
      </c>
      <c r="I502" s="5" t="s">
        <v>59</v>
      </c>
      <c r="J502" s="5" t="s">
        <v>1485</v>
      </c>
      <c r="K502" s="5" t="s">
        <v>1485</v>
      </c>
      <c r="L502" s="13"/>
      <c r="M502" s="24" t="s">
        <v>1486</v>
      </c>
      <c r="N502" s="8">
        <f t="shared" si="85"/>
        <v>0</v>
      </c>
      <c r="O502" s="16"/>
    </row>
    <row r="503" spans="1:15" s="25" customFormat="1" x14ac:dyDescent="0.25">
      <c r="A503" s="5">
        <f t="shared" si="92"/>
        <v>462</v>
      </c>
      <c r="B503" s="5" t="str">
        <f t="shared" si="86"/>
        <v xml:space="preserve"> CN 461292</v>
      </c>
      <c r="C503" s="5" t="str">
        <f t="shared" si="87"/>
        <v xml:space="preserve"> GCN: CT03481</v>
      </c>
      <c r="D503" s="5" t="str">
        <f t="shared" si="88"/>
        <v xml:space="preserve"> 01/06/2018</v>
      </c>
      <c r="E503" s="5" t="s">
        <v>1336</v>
      </c>
      <c r="F503" s="5" t="s">
        <v>12</v>
      </c>
      <c r="G503" s="5" t="s">
        <v>1289</v>
      </c>
      <c r="H503" s="5">
        <v>172</v>
      </c>
      <c r="I503" s="5" t="s">
        <v>548</v>
      </c>
      <c r="J503" s="5" t="s">
        <v>1487</v>
      </c>
      <c r="K503" s="5" t="s">
        <v>1487</v>
      </c>
      <c r="L503" s="13"/>
      <c r="M503" s="24" t="s">
        <v>1488</v>
      </c>
      <c r="N503" s="8">
        <f t="shared" si="85"/>
        <v>0</v>
      </c>
      <c r="O503" s="16"/>
    </row>
    <row r="504" spans="1:15" x14ac:dyDescent="0.25">
      <c r="A504" s="122" t="s">
        <v>1489</v>
      </c>
      <c r="B504" s="122"/>
      <c r="C504" s="122"/>
      <c r="D504" s="122"/>
      <c r="E504" s="122"/>
      <c r="F504" s="122"/>
      <c r="G504" s="122"/>
      <c r="H504" s="20">
        <f>SUM(H473:H503)</f>
        <v>3512</v>
      </c>
      <c r="I504" s="11" t="e">
        <f>#REF!</f>
        <v>#REF!</v>
      </c>
      <c r="J504" s="12"/>
      <c r="K504" s="12"/>
      <c r="L504" s="12"/>
      <c r="M504" s="1"/>
      <c r="N504" s="8" t="e">
        <f t="shared" si="85"/>
        <v>#REF!</v>
      </c>
    </row>
    <row r="505" spans="1:15" ht="15.75" x14ac:dyDescent="0.25">
      <c r="A505" s="131" t="s">
        <v>1490</v>
      </c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9"/>
      <c r="M505" s="1"/>
      <c r="N505" s="8">
        <f t="shared" si="85"/>
        <v>0</v>
      </c>
    </row>
    <row r="506" spans="1:15" s="25" customFormat="1" ht="15.75" x14ac:dyDescent="0.25">
      <c r="A506" s="5">
        <f>A503+1</f>
        <v>463</v>
      </c>
      <c r="B506" s="5" t="str">
        <f t="shared" ref="B506:B507" si="93">MID(M506,78,10)</f>
        <v xml:space="preserve"> CN 461311</v>
      </c>
      <c r="C506" s="5" t="str">
        <f t="shared" ref="C506:C508" si="94">MID(M506,103,13)</f>
        <v xml:space="preserve"> GCN: CT03499</v>
      </c>
      <c r="D506" s="5" t="str">
        <f t="shared" ref="D506:D507" si="95">MID(M506,145,11)</f>
        <v xml:space="preserve"> 01/06/2018</v>
      </c>
      <c r="E506" s="5" t="s">
        <v>1336</v>
      </c>
      <c r="F506" s="5">
        <v>126</v>
      </c>
      <c r="G506" s="5" t="s">
        <v>1289</v>
      </c>
      <c r="H506" s="5">
        <v>108</v>
      </c>
      <c r="I506" s="5" t="s">
        <v>12</v>
      </c>
      <c r="J506" s="5" t="s">
        <v>1491</v>
      </c>
      <c r="K506" s="5" t="s">
        <v>1491</v>
      </c>
      <c r="L506" s="13"/>
      <c r="M506" s="24" t="s">
        <v>1492</v>
      </c>
      <c r="N506" s="8">
        <f t="shared" si="85"/>
        <v>0</v>
      </c>
      <c r="O506" s="26" t="s">
        <v>1493</v>
      </c>
    </row>
    <row r="507" spans="1:15" s="25" customFormat="1" ht="15.75" x14ac:dyDescent="0.25">
      <c r="A507" s="5">
        <f t="shared" ref="A507:A529" si="96">A506+1</f>
        <v>464</v>
      </c>
      <c r="B507" s="5" t="str">
        <f t="shared" si="93"/>
        <v xml:space="preserve"> CN 461312</v>
      </c>
      <c r="C507" s="5" t="str">
        <f t="shared" si="94"/>
        <v xml:space="preserve"> GCN: CT03500</v>
      </c>
      <c r="D507" s="5" t="str">
        <f t="shared" si="95"/>
        <v xml:space="preserve"> 01/06/2018</v>
      </c>
      <c r="E507" s="5" t="s">
        <v>1336</v>
      </c>
      <c r="F507" s="5">
        <v>127</v>
      </c>
      <c r="G507" s="5" t="s">
        <v>1289</v>
      </c>
      <c r="H507" s="5">
        <v>108</v>
      </c>
      <c r="I507" s="5" t="s">
        <v>12</v>
      </c>
      <c r="J507" s="5" t="s">
        <v>1494</v>
      </c>
      <c r="K507" s="5" t="s">
        <v>1495</v>
      </c>
      <c r="L507" s="13"/>
      <c r="M507" s="24" t="s">
        <v>1496</v>
      </c>
      <c r="N507" s="8">
        <f t="shared" si="85"/>
        <v>0</v>
      </c>
      <c r="O507" s="26" t="s">
        <v>1497</v>
      </c>
    </row>
    <row r="508" spans="1:15" s="25" customFormat="1" x14ac:dyDescent="0.25">
      <c r="A508" s="5">
        <f t="shared" si="96"/>
        <v>465</v>
      </c>
      <c r="B508" s="5" t="str">
        <f>MID(M508,78,9)</f>
        <v xml:space="preserve"> CN461313</v>
      </c>
      <c r="C508" s="5" t="str">
        <f t="shared" si="94"/>
        <v xml:space="preserve">GCN: CT03501 </v>
      </c>
      <c r="D508" s="5" t="str">
        <f>MID(M508,145,10)</f>
        <v>01/06/2018</v>
      </c>
      <c r="E508" s="5" t="s">
        <v>1336</v>
      </c>
      <c r="F508" s="5">
        <v>128</v>
      </c>
      <c r="G508" s="5" t="s">
        <v>1289</v>
      </c>
      <c r="H508" s="5">
        <v>108</v>
      </c>
      <c r="I508" s="5" t="s">
        <v>12</v>
      </c>
      <c r="J508" s="5" t="s">
        <v>1498</v>
      </c>
      <c r="K508" s="5" t="s">
        <v>1494</v>
      </c>
      <c r="L508" s="13"/>
      <c r="M508" s="24" t="s">
        <v>1499</v>
      </c>
      <c r="N508" s="8">
        <f t="shared" si="85"/>
        <v>0</v>
      </c>
      <c r="O508" s="16"/>
    </row>
    <row r="509" spans="1:15" s="25" customFormat="1" x14ac:dyDescent="0.25">
      <c r="A509" s="5">
        <f t="shared" si="96"/>
        <v>466</v>
      </c>
      <c r="B509" s="5" t="str">
        <f t="shared" ref="B509:B528" si="97">MID(M509,80,10)</f>
        <v>CN 461314,</v>
      </c>
      <c r="C509" s="5" t="str">
        <f>MID(M509,105,13)</f>
        <v xml:space="preserve">GCN: CT03502 </v>
      </c>
      <c r="D509" s="5" t="str">
        <f>MID(M509,147,11)</f>
        <v>01/06/2018.</v>
      </c>
      <c r="E509" s="5" t="s">
        <v>1336</v>
      </c>
      <c r="F509" s="5">
        <v>129</v>
      </c>
      <c r="G509" s="5" t="s">
        <v>1289</v>
      </c>
      <c r="H509" s="5">
        <v>108</v>
      </c>
      <c r="I509" s="5" t="s">
        <v>12</v>
      </c>
      <c r="J509" s="5" t="s">
        <v>1500</v>
      </c>
      <c r="K509" s="5" t="s">
        <v>1498</v>
      </c>
      <c r="L509" s="13"/>
      <c r="M509" s="24" t="s">
        <v>1501</v>
      </c>
      <c r="N509" s="8">
        <f t="shared" si="85"/>
        <v>0</v>
      </c>
      <c r="O509" s="16"/>
    </row>
    <row r="510" spans="1:15" s="25" customFormat="1" x14ac:dyDescent="0.25">
      <c r="A510" s="5">
        <f t="shared" si="96"/>
        <v>467</v>
      </c>
      <c r="B510" s="5" t="str">
        <f t="shared" si="97"/>
        <v>CN 461315,</v>
      </c>
      <c r="C510" s="5" t="str">
        <f>MID(M510,105,13)</f>
        <v xml:space="preserve">GCN: CT03503 </v>
      </c>
      <c r="D510" s="5" t="str">
        <f>MID(M510,147,11)</f>
        <v>01/06/2018.</v>
      </c>
      <c r="E510" s="5" t="s">
        <v>1336</v>
      </c>
      <c r="F510" s="5">
        <v>130</v>
      </c>
      <c r="G510" s="5" t="s">
        <v>1289</v>
      </c>
      <c r="H510" s="5">
        <v>108</v>
      </c>
      <c r="I510" s="5" t="s">
        <v>12</v>
      </c>
      <c r="J510" s="5" t="s">
        <v>1502</v>
      </c>
      <c r="K510" s="5" t="s">
        <v>1500</v>
      </c>
      <c r="L510" s="13"/>
      <c r="M510" s="24" t="s">
        <v>1503</v>
      </c>
      <c r="N510" s="8">
        <f t="shared" si="85"/>
        <v>0</v>
      </c>
      <c r="O510" s="16"/>
    </row>
    <row r="511" spans="1:15" s="25" customFormat="1" x14ac:dyDescent="0.25">
      <c r="A511" s="5">
        <f t="shared" si="96"/>
        <v>468</v>
      </c>
      <c r="B511" s="5" t="str">
        <f t="shared" si="97"/>
        <v>CN 461316,</v>
      </c>
      <c r="C511" s="5" t="str">
        <f>MID(M511,105,13)</f>
        <v xml:space="preserve">GCN: CT03504 </v>
      </c>
      <c r="D511" s="5" t="str">
        <f>MID(M511,147,11)</f>
        <v>01/06/2018.</v>
      </c>
      <c r="E511" s="5" t="s">
        <v>1336</v>
      </c>
      <c r="F511" s="5">
        <v>131</v>
      </c>
      <c r="G511" s="5" t="s">
        <v>1289</v>
      </c>
      <c r="H511" s="5">
        <v>108</v>
      </c>
      <c r="I511" s="5" t="s">
        <v>12</v>
      </c>
      <c r="J511" s="5" t="s">
        <v>1504</v>
      </c>
      <c r="K511" s="5" t="s">
        <v>1502</v>
      </c>
      <c r="L511" s="13"/>
      <c r="M511" s="24" t="s">
        <v>1505</v>
      </c>
      <c r="N511" s="8">
        <f t="shared" si="85"/>
        <v>0</v>
      </c>
      <c r="O511" s="16"/>
    </row>
    <row r="512" spans="1:15" s="25" customFormat="1" x14ac:dyDescent="0.25">
      <c r="A512" s="5">
        <f t="shared" si="96"/>
        <v>469</v>
      </c>
      <c r="B512" s="5" t="str">
        <f t="shared" si="97"/>
        <v xml:space="preserve">CN 461317 </v>
      </c>
      <c r="C512" s="5" t="str">
        <f>MID(M512,104,13)</f>
        <v xml:space="preserve">GCN: CT03505 </v>
      </c>
      <c r="D512" s="5" t="str">
        <f>MID(M512,146,10)</f>
        <v>01/06/2018</v>
      </c>
      <c r="E512" s="5" t="s">
        <v>1336</v>
      </c>
      <c r="F512" s="5">
        <v>132</v>
      </c>
      <c r="G512" s="5" t="s">
        <v>1289</v>
      </c>
      <c r="H512" s="5">
        <v>108</v>
      </c>
      <c r="I512" s="5" t="s">
        <v>12</v>
      </c>
      <c r="J512" s="5" t="s">
        <v>1506</v>
      </c>
      <c r="K512" s="5" t="s">
        <v>1504</v>
      </c>
      <c r="L512" s="13"/>
      <c r="M512" s="24" t="s">
        <v>1507</v>
      </c>
      <c r="N512" s="8">
        <f t="shared" si="85"/>
        <v>0</v>
      </c>
      <c r="O512" s="16"/>
    </row>
    <row r="513" spans="1:21" s="25" customFormat="1" x14ac:dyDescent="0.25">
      <c r="A513" s="5">
        <f t="shared" si="96"/>
        <v>470</v>
      </c>
      <c r="B513" s="5" t="str">
        <f t="shared" si="97"/>
        <v>CN 461318,</v>
      </c>
      <c r="C513" s="5" t="str">
        <f t="shared" ref="C513:C528" si="98">MID(M513,105,13)</f>
        <v xml:space="preserve">GCN: CT03506 </v>
      </c>
      <c r="D513" s="5" t="str">
        <f>MID(M513,147,10)</f>
        <v>01/06/2018</v>
      </c>
      <c r="E513" s="5" t="s">
        <v>1336</v>
      </c>
      <c r="F513" s="5">
        <v>133</v>
      </c>
      <c r="G513" s="5" t="s">
        <v>1289</v>
      </c>
      <c r="H513" s="5">
        <v>108</v>
      </c>
      <c r="I513" s="5" t="s">
        <v>12</v>
      </c>
      <c r="J513" s="5" t="s">
        <v>1508</v>
      </c>
      <c r="K513" s="5" t="s">
        <v>1506</v>
      </c>
      <c r="L513" s="13"/>
      <c r="M513" s="24" t="s">
        <v>1509</v>
      </c>
      <c r="N513" s="8">
        <f t="shared" si="85"/>
        <v>0</v>
      </c>
      <c r="O513" s="16"/>
    </row>
    <row r="514" spans="1:21" s="48" customFormat="1" x14ac:dyDescent="0.25">
      <c r="A514" s="5">
        <f t="shared" si="96"/>
        <v>471</v>
      </c>
      <c r="B514" s="61" t="str">
        <f t="shared" si="97"/>
        <v>CN 461319,</v>
      </c>
      <c r="C514" s="61" t="str">
        <f t="shared" si="98"/>
        <v xml:space="preserve">GCN: CT03507 </v>
      </c>
      <c r="D514" s="61" t="str">
        <f>MID(M514,147,10)</f>
        <v>01/06/2018</v>
      </c>
      <c r="E514" s="61" t="s">
        <v>1336</v>
      </c>
      <c r="F514" s="61">
        <v>134</v>
      </c>
      <c r="G514" s="61" t="s">
        <v>1289</v>
      </c>
      <c r="H514" s="61">
        <f>H513</f>
        <v>108</v>
      </c>
      <c r="I514" s="61" t="s">
        <v>12</v>
      </c>
      <c r="J514" s="61" t="s">
        <v>1510</v>
      </c>
      <c r="K514" s="61" t="s">
        <v>1508</v>
      </c>
      <c r="L514" s="62"/>
      <c r="M514" s="87" t="s">
        <v>1511</v>
      </c>
      <c r="N514" s="64">
        <f t="shared" si="85"/>
        <v>0</v>
      </c>
      <c r="O514" s="77"/>
      <c r="P514" s="78"/>
      <c r="Q514" s="78"/>
      <c r="R514" s="78"/>
      <c r="S514" s="78"/>
      <c r="T514" s="88"/>
      <c r="U514" s="78"/>
    </row>
    <row r="515" spans="1:21" s="78" customFormat="1" x14ac:dyDescent="0.25">
      <c r="A515" s="5">
        <f t="shared" si="96"/>
        <v>472</v>
      </c>
      <c r="B515" s="79" t="s">
        <v>1653</v>
      </c>
      <c r="C515" s="79" t="s">
        <v>1654</v>
      </c>
      <c r="D515" s="79" t="s">
        <v>1655</v>
      </c>
      <c r="E515" s="79" t="s">
        <v>1336</v>
      </c>
      <c r="F515" s="79">
        <v>135</v>
      </c>
      <c r="G515" s="79" t="s">
        <v>1289</v>
      </c>
      <c r="H515" s="79">
        <v>108</v>
      </c>
      <c r="I515" s="79" t="s">
        <v>12</v>
      </c>
      <c r="J515" s="79" t="s">
        <v>1656</v>
      </c>
      <c r="K515" s="79" t="s">
        <v>1510</v>
      </c>
      <c r="L515" s="75"/>
      <c r="M515" s="76"/>
      <c r="N515" s="64">
        <f t="shared" si="85"/>
        <v>0</v>
      </c>
      <c r="O515" s="77"/>
    </row>
    <row r="516" spans="1:21" s="78" customFormat="1" x14ac:dyDescent="0.25">
      <c r="A516" s="5">
        <f t="shared" si="96"/>
        <v>473</v>
      </c>
      <c r="B516" s="79" t="s">
        <v>1657</v>
      </c>
      <c r="C516" s="79" t="s">
        <v>1658</v>
      </c>
      <c r="D516" s="79" t="s">
        <v>1655</v>
      </c>
      <c r="E516" s="79" t="s">
        <v>1336</v>
      </c>
      <c r="F516" s="79">
        <v>136</v>
      </c>
      <c r="G516" s="79" t="s">
        <v>1289</v>
      </c>
      <c r="H516" s="79">
        <v>108</v>
      </c>
      <c r="I516" s="79" t="s">
        <v>12</v>
      </c>
      <c r="J516" s="79" t="s">
        <v>1659</v>
      </c>
      <c r="K516" s="79" t="s">
        <v>1656</v>
      </c>
      <c r="L516" s="75"/>
      <c r="M516" s="76"/>
      <c r="N516" s="64">
        <f t="shared" si="85"/>
        <v>0</v>
      </c>
      <c r="O516" s="77"/>
    </row>
    <row r="517" spans="1:21" s="78" customFormat="1" x14ac:dyDescent="0.25">
      <c r="A517" s="5">
        <f t="shared" si="96"/>
        <v>474</v>
      </c>
      <c r="B517" s="79" t="s">
        <v>1660</v>
      </c>
      <c r="C517" s="79" t="s">
        <v>1661</v>
      </c>
      <c r="D517" s="79" t="s">
        <v>1655</v>
      </c>
      <c r="E517" s="79" t="s">
        <v>1336</v>
      </c>
      <c r="F517" s="79">
        <v>137</v>
      </c>
      <c r="G517" s="79" t="s">
        <v>1289</v>
      </c>
      <c r="H517" s="79">
        <v>108</v>
      </c>
      <c r="I517" s="79" t="s">
        <v>12</v>
      </c>
      <c r="J517" s="79" t="s">
        <v>1662</v>
      </c>
      <c r="K517" s="79" t="s">
        <v>1659</v>
      </c>
      <c r="L517" s="75"/>
      <c r="M517" s="76"/>
      <c r="N517" s="64">
        <f t="shared" si="85"/>
        <v>0</v>
      </c>
      <c r="O517" s="77"/>
    </row>
    <row r="518" spans="1:21" s="78" customFormat="1" x14ac:dyDescent="0.25">
      <c r="A518" s="5">
        <f t="shared" si="96"/>
        <v>475</v>
      </c>
      <c r="B518" s="79" t="s">
        <v>1663</v>
      </c>
      <c r="C518" s="79" t="s">
        <v>1664</v>
      </c>
      <c r="D518" s="79" t="s">
        <v>1628</v>
      </c>
      <c r="E518" s="79" t="s">
        <v>1336</v>
      </c>
      <c r="F518" s="79">
        <v>138</v>
      </c>
      <c r="G518" s="79" t="s">
        <v>1289</v>
      </c>
      <c r="H518" s="79">
        <v>108</v>
      </c>
      <c r="I518" s="79" t="s">
        <v>12</v>
      </c>
      <c r="J518" s="79" t="s">
        <v>1665</v>
      </c>
      <c r="K518" s="79" t="s">
        <v>1662</v>
      </c>
      <c r="L518" s="75"/>
      <c r="M518" s="76"/>
      <c r="N518" s="64">
        <f t="shared" si="85"/>
        <v>0</v>
      </c>
      <c r="O518" s="77"/>
    </row>
    <row r="519" spans="1:21" s="78" customFormat="1" x14ac:dyDescent="0.25">
      <c r="A519" s="5">
        <f t="shared" si="96"/>
        <v>476</v>
      </c>
      <c r="B519" s="79" t="s">
        <v>1666</v>
      </c>
      <c r="C519" s="79" t="s">
        <v>1667</v>
      </c>
      <c r="D519" s="79" t="s">
        <v>1655</v>
      </c>
      <c r="E519" s="79" t="s">
        <v>1336</v>
      </c>
      <c r="F519" s="79">
        <v>139</v>
      </c>
      <c r="G519" s="79" t="s">
        <v>1289</v>
      </c>
      <c r="H519" s="79">
        <v>108</v>
      </c>
      <c r="I519" s="79" t="s">
        <v>12</v>
      </c>
      <c r="J519" s="79" t="s">
        <v>1668</v>
      </c>
      <c r="K519" s="79" t="s">
        <v>1665</v>
      </c>
      <c r="L519" s="75"/>
      <c r="M519" s="76"/>
      <c r="N519" s="64">
        <f t="shared" si="85"/>
        <v>0</v>
      </c>
      <c r="O519" s="77"/>
    </row>
    <row r="520" spans="1:21" s="78" customFormat="1" x14ac:dyDescent="0.25">
      <c r="A520" s="5">
        <f t="shared" si="96"/>
        <v>477</v>
      </c>
      <c r="B520" s="79" t="s">
        <v>1669</v>
      </c>
      <c r="C520" s="79" t="s">
        <v>1670</v>
      </c>
      <c r="D520" s="79" t="s">
        <v>1655</v>
      </c>
      <c r="E520" s="79" t="s">
        <v>1336</v>
      </c>
      <c r="F520" s="79">
        <v>140</v>
      </c>
      <c r="G520" s="79" t="s">
        <v>1289</v>
      </c>
      <c r="H520" s="79">
        <v>108</v>
      </c>
      <c r="I520" s="79" t="s">
        <v>12</v>
      </c>
      <c r="J520" s="79" t="s">
        <v>1671</v>
      </c>
      <c r="K520" s="79" t="s">
        <v>1668</v>
      </c>
      <c r="L520" s="75"/>
      <c r="M520" s="76"/>
      <c r="N520" s="64">
        <f t="shared" si="85"/>
        <v>0</v>
      </c>
      <c r="O520" s="77"/>
    </row>
    <row r="521" spans="1:21" s="78" customFormat="1" x14ac:dyDescent="0.25">
      <c r="A521" s="5">
        <f t="shared" si="96"/>
        <v>478</v>
      </c>
      <c r="B521" s="79" t="s">
        <v>1672</v>
      </c>
      <c r="C521" s="79" t="s">
        <v>1673</v>
      </c>
      <c r="D521" s="79" t="s">
        <v>1655</v>
      </c>
      <c r="E521" s="79" t="s">
        <v>1336</v>
      </c>
      <c r="F521" s="79">
        <v>141</v>
      </c>
      <c r="G521" s="79" t="s">
        <v>1289</v>
      </c>
      <c r="H521" s="79">
        <v>108</v>
      </c>
      <c r="I521" s="79" t="s">
        <v>12</v>
      </c>
      <c r="J521" s="79" t="s">
        <v>1512</v>
      </c>
      <c r="K521" s="79" t="s">
        <v>1671</v>
      </c>
      <c r="L521" s="75"/>
      <c r="M521" s="76"/>
      <c r="N521" s="64">
        <f t="shared" si="85"/>
        <v>0</v>
      </c>
      <c r="O521" s="77"/>
    </row>
    <row r="522" spans="1:21" s="25" customFormat="1" x14ac:dyDescent="0.25">
      <c r="A522" s="5">
        <f t="shared" si="96"/>
        <v>479</v>
      </c>
      <c r="B522" s="5" t="str">
        <f t="shared" si="97"/>
        <v>CN 461337,</v>
      </c>
      <c r="C522" s="5" t="str">
        <f t="shared" si="98"/>
        <v xml:space="preserve">GCN: CT03525 </v>
      </c>
      <c r="D522" s="5" t="str">
        <f t="shared" ref="D522:D528" si="99">MID(M522,147,10)</f>
        <v>01/06/2018</v>
      </c>
      <c r="E522" s="5" t="s">
        <v>1336</v>
      </c>
      <c r="F522" s="5">
        <v>152</v>
      </c>
      <c r="G522" s="5" t="s">
        <v>1289</v>
      </c>
      <c r="H522" s="5">
        <v>108</v>
      </c>
      <c r="I522" s="5" t="s">
        <v>12</v>
      </c>
      <c r="J522" s="5" t="s">
        <v>1515</v>
      </c>
      <c r="K522" s="5" t="s">
        <v>1514</v>
      </c>
      <c r="L522" s="13"/>
      <c r="M522" s="24" t="s">
        <v>1516</v>
      </c>
      <c r="N522" s="8">
        <f t="shared" si="85"/>
        <v>0</v>
      </c>
      <c r="O522" s="16"/>
    </row>
    <row r="523" spans="1:21" s="25" customFormat="1" x14ac:dyDescent="0.25">
      <c r="A523" s="5">
        <f t="shared" si="96"/>
        <v>480</v>
      </c>
      <c r="B523" s="5" t="str">
        <f t="shared" si="97"/>
        <v>CN 461338,</v>
      </c>
      <c r="C523" s="5" t="str">
        <f t="shared" si="98"/>
        <v xml:space="preserve">GCN: CT03526 </v>
      </c>
      <c r="D523" s="5" t="str">
        <f t="shared" si="99"/>
        <v>01/06/2018</v>
      </c>
      <c r="E523" s="5" t="s">
        <v>1336</v>
      </c>
      <c r="F523" s="5">
        <v>153</v>
      </c>
      <c r="G523" s="5" t="s">
        <v>1289</v>
      </c>
      <c r="H523" s="5">
        <v>108</v>
      </c>
      <c r="I523" s="5" t="s">
        <v>12</v>
      </c>
      <c r="J523" s="5" t="s">
        <v>1517</v>
      </c>
      <c r="K523" s="5" t="s">
        <v>1515</v>
      </c>
      <c r="L523" s="13"/>
      <c r="M523" s="24" t="s">
        <v>1518</v>
      </c>
      <c r="N523" s="8">
        <f t="shared" si="85"/>
        <v>0</v>
      </c>
      <c r="O523" s="16"/>
    </row>
    <row r="524" spans="1:21" s="25" customFormat="1" x14ac:dyDescent="0.25">
      <c r="A524" s="5">
        <f t="shared" si="96"/>
        <v>481</v>
      </c>
      <c r="B524" s="5" t="str">
        <f t="shared" si="97"/>
        <v>CN 461339,</v>
      </c>
      <c r="C524" s="5" t="str">
        <f t="shared" si="98"/>
        <v xml:space="preserve">GCN: CT03527 </v>
      </c>
      <c r="D524" s="5" t="str">
        <f t="shared" si="99"/>
        <v>01/06/2018</v>
      </c>
      <c r="E524" s="5" t="s">
        <v>1336</v>
      </c>
      <c r="F524" s="5">
        <v>154</v>
      </c>
      <c r="G524" s="5" t="s">
        <v>1289</v>
      </c>
      <c r="H524" s="5">
        <v>108</v>
      </c>
      <c r="I524" s="5" t="s">
        <v>12</v>
      </c>
      <c r="J524" s="5" t="s">
        <v>1519</v>
      </c>
      <c r="K524" s="5" t="s">
        <v>1517</v>
      </c>
      <c r="L524" s="13"/>
      <c r="M524" s="24" t="s">
        <v>1520</v>
      </c>
      <c r="N524" s="8">
        <f t="shared" si="85"/>
        <v>0</v>
      </c>
      <c r="O524" s="16"/>
    </row>
    <row r="525" spans="1:21" s="25" customFormat="1" x14ac:dyDescent="0.25">
      <c r="A525" s="5">
        <f t="shared" si="96"/>
        <v>482</v>
      </c>
      <c r="B525" s="5" t="str">
        <f t="shared" si="97"/>
        <v>CN 461340,</v>
      </c>
      <c r="C525" s="5" t="str">
        <f t="shared" si="98"/>
        <v xml:space="preserve">GCN: CT03528 </v>
      </c>
      <c r="D525" s="5" t="str">
        <f t="shared" si="99"/>
        <v>01/06/2018</v>
      </c>
      <c r="E525" s="5" t="s">
        <v>1336</v>
      </c>
      <c r="F525" s="5">
        <v>155</v>
      </c>
      <c r="G525" s="5" t="s">
        <v>1289</v>
      </c>
      <c r="H525" s="5">
        <v>108</v>
      </c>
      <c r="I525" s="5" t="s">
        <v>12</v>
      </c>
      <c r="J525" s="5" t="s">
        <v>1521</v>
      </c>
      <c r="K525" s="5" t="s">
        <v>1519</v>
      </c>
      <c r="L525" s="13"/>
      <c r="M525" s="24" t="s">
        <v>1522</v>
      </c>
      <c r="N525" s="8">
        <f t="shared" si="85"/>
        <v>0</v>
      </c>
      <c r="O525" s="16"/>
    </row>
    <row r="526" spans="1:21" s="25" customFormat="1" x14ac:dyDescent="0.25">
      <c r="A526" s="5">
        <f t="shared" si="96"/>
        <v>483</v>
      </c>
      <c r="B526" s="5" t="str">
        <f t="shared" si="97"/>
        <v>CN 461341,</v>
      </c>
      <c r="C526" s="5" t="str">
        <f t="shared" si="98"/>
        <v xml:space="preserve">GCN: CT03529 </v>
      </c>
      <c r="D526" s="5" t="str">
        <f t="shared" si="99"/>
        <v>01/06/2018</v>
      </c>
      <c r="E526" s="5" t="s">
        <v>1336</v>
      </c>
      <c r="F526" s="5">
        <v>156</v>
      </c>
      <c r="G526" s="5" t="s">
        <v>1289</v>
      </c>
      <c r="H526" s="5">
        <v>108</v>
      </c>
      <c r="I526" s="5" t="s">
        <v>12</v>
      </c>
      <c r="J526" s="5" t="s">
        <v>1523</v>
      </c>
      <c r="K526" s="5" t="s">
        <v>1521</v>
      </c>
      <c r="L526" s="13"/>
      <c r="M526" s="24" t="s">
        <v>1524</v>
      </c>
      <c r="N526" s="8">
        <f t="shared" si="85"/>
        <v>0</v>
      </c>
      <c r="O526" s="16"/>
    </row>
    <row r="527" spans="1:21" s="25" customFormat="1" x14ac:dyDescent="0.25">
      <c r="A527" s="5">
        <f t="shared" si="96"/>
        <v>484</v>
      </c>
      <c r="B527" s="5" t="str">
        <f t="shared" si="97"/>
        <v>CN 461342,</v>
      </c>
      <c r="C527" s="5" t="str">
        <f t="shared" si="98"/>
        <v xml:space="preserve">GCN: CT03530 </v>
      </c>
      <c r="D527" s="5" t="str">
        <f t="shared" si="99"/>
        <v>01/06/2018</v>
      </c>
      <c r="E527" s="5" t="s">
        <v>1336</v>
      </c>
      <c r="F527" s="5">
        <v>157</v>
      </c>
      <c r="G527" s="5" t="s">
        <v>1289</v>
      </c>
      <c r="H527" s="5">
        <v>108</v>
      </c>
      <c r="I527" s="5" t="s">
        <v>12</v>
      </c>
      <c r="J527" s="5" t="s">
        <v>1525</v>
      </c>
      <c r="K527" s="5" t="s">
        <v>1523</v>
      </c>
      <c r="L527" s="13"/>
      <c r="M527" s="24" t="s">
        <v>1526</v>
      </c>
      <c r="N527" s="8">
        <f t="shared" si="85"/>
        <v>0</v>
      </c>
      <c r="O527" s="16"/>
    </row>
    <row r="528" spans="1:21" s="25" customFormat="1" x14ac:dyDescent="0.25">
      <c r="A528" s="5">
        <f t="shared" si="96"/>
        <v>485</v>
      </c>
      <c r="B528" s="5" t="str">
        <f t="shared" si="97"/>
        <v>CN 461343,</v>
      </c>
      <c r="C528" s="5" t="str">
        <f t="shared" si="98"/>
        <v xml:space="preserve">GCN: CT03531 </v>
      </c>
      <c r="D528" s="5" t="str">
        <f t="shared" si="99"/>
        <v>01/06/2018</v>
      </c>
      <c r="E528" s="5" t="s">
        <v>1336</v>
      </c>
      <c r="F528" s="5">
        <v>158</v>
      </c>
      <c r="G528" s="5" t="s">
        <v>1289</v>
      </c>
      <c r="H528" s="5">
        <v>108</v>
      </c>
      <c r="I528" s="5" t="s">
        <v>12</v>
      </c>
      <c r="J528" s="5" t="s">
        <v>1527</v>
      </c>
      <c r="K528" s="5" t="s">
        <v>1525</v>
      </c>
      <c r="L528" s="13"/>
      <c r="M528" s="24" t="s">
        <v>1528</v>
      </c>
      <c r="N528" s="8">
        <f t="shared" si="85"/>
        <v>0</v>
      </c>
      <c r="O528" s="16"/>
    </row>
    <row r="529" spans="1:15" s="25" customFormat="1" x14ac:dyDescent="0.25">
      <c r="A529" s="5">
        <f t="shared" si="96"/>
        <v>486</v>
      </c>
      <c r="B529" s="5" t="str">
        <f>MID(M529,79,10)</f>
        <v>CN 461344,</v>
      </c>
      <c r="C529" s="5" t="str">
        <f>MID(M529,104,12)</f>
        <v>GCN: CT03532</v>
      </c>
      <c r="D529" s="5" t="str">
        <f>MID(M529,146,10)</f>
        <v>01/06/2018</v>
      </c>
      <c r="E529" s="5" t="s">
        <v>1336</v>
      </c>
      <c r="F529" s="5">
        <v>159</v>
      </c>
      <c r="G529" s="5" t="s">
        <v>1289</v>
      </c>
      <c r="H529" s="5">
        <v>108</v>
      </c>
      <c r="I529" s="5" t="s">
        <v>12</v>
      </c>
      <c r="J529" s="5" t="s">
        <v>1529</v>
      </c>
      <c r="K529" s="5" t="s">
        <v>1527</v>
      </c>
      <c r="L529" s="13"/>
      <c r="M529" s="24" t="s">
        <v>1530</v>
      </c>
      <c r="N529" s="8">
        <f t="shared" si="85"/>
        <v>0</v>
      </c>
      <c r="O529" s="16"/>
    </row>
    <row r="530" spans="1:15" x14ac:dyDescent="0.25">
      <c r="A530" s="122" t="s">
        <v>1531</v>
      </c>
      <c r="B530" s="122"/>
      <c r="C530" s="122"/>
      <c r="D530" s="122"/>
      <c r="E530" s="122"/>
      <c r="F530" s="122"/>
      <c r="G530" s="122"/>
      <c r="H530" s="20">
        <f>SUM(H506:H529)</f>
        <v>2592</v>
      </c>
      <c r="I530" s="11" t="e">
        <f>#REF!</f>
        <v>#REF!</v>
      </c>
      <c r="J530" s="12"/>
      <c r="K530" s="12"/>
      <c r="L530" s="12"/>
      <c r="M530" s="1"/>
      <c r="N530" s="8" t="e">
        <f t="shared" si="85"/>
        <v>#REF!</v>
      </c>
    </row>
    <row r="531" spans="1:15" ht="15.75" x14ac:dyDescent="0.25">
      <c r="A531" s="132" t="s">
        <v>1614</v>
      </c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4"/>
      <c r="M531" s="1"/>
      <c r="N531" s="8">
        <f t="shared" si="85"/>
        <v>0</v>
      </c>
    </row>
    <row r="532" spans="1:15" s="28" customFormat="1" x14ac:dyDescent="0.25">
      <c r="A532" s="5">
        <f>A529+1</f>
        <v>487</v>
      </c>
      <c r="B532" s="5" t="str">
        <f t="shared" ref="B532" si="100">MID(M532,78,10)</f>
        <v xml:space="preserve"> CN 461310</v>
      </c>
      <c r="C532" s="5" t="str">
        <f t="shared" ref="C532" si="101">MID(M532,103,13)</f>
        <v xml:space="preserve"> GCN: CT03498</v>
      </c>
      <c r="D532" s="5" t="str">
        <f t="shared" ref="D532" si="102">MID(M532,145,11)</f>
        <v xml:space="preserve"> 01/06/2018</v>
      </c>
      <c r="E532" s="5" t="s">
        <v>1336</v>
      </c>
      <c r="F532" s="5" t="s">
        <v>343</v>
      </c>
      <c r="G532" s="5" t="s">
        <v>1289</v>
      </c>
      <c r="H532" s="5">
        <v>352</v>
      </c>
      <c r="I532" s="5" t="s">
        <v>1574</v>
      </c>
      <c r="J532" s="5" t="s">
        <v>1586</v>
      </c>
      <c r="K532" s="5" t="s">
        <v>1586</v>
      </c>
      <c r="L532" s="13" t="s">
        <v>1575</v>
      </c>
      <c r="M532" s="24" t="s">
        <v>1587</v>
      </c>
      <c r="N532" s="8">
        <f t="shared" si="85"/>
        <v>0</v>
      </c>
      <c r="O532" s="16"/>
    </row>
    <row r="533" spans="1:15" s="28" customFormat="1" x14ac:dyDescent="0.25">
      <c r="A533" s="5">
        <f t="shared" ref="A533" si="103">A532+1</f>
        <v>488</v>
      </c>
      <c r="B533" s="5" t="str">
        <f>MID(M533,78,10)</f>
        <v xml:space="preserve"> CN 461345</v>
      </c>
      <c r="C533" s="5" t="str">
        <f>MID(M533,103,13)</f>
        <v xml:space="preserve"> GCN: CT03533</v>
      </c>
      <c r="D533" s="5" t="str">
        <f>MID(M533,145,11)</f>
        <v xml:space="preserve"> 01/06/2018</v>
      </c>
      <c r="E533" s="5" t="s">
        <v>1336</v>
      </c>
      <c r="F533" s="5">
        <v>160</v>
      </c>
      <c r="G533" s="5" t="s">
        <v>1289</v>
      </c>
      <c r="H533" s="5">
        <v>355.5</v>
      </c>
      <c r="I533" s="5" t="s">
        <v>1588</v>
      </c>
      <c r="J533" s="5" t="s">
        <v>1491</v>
      </c>
      <c r="K533" s="5" t="s">
        <v>1529</v>
      </c>
      <c r="L533" s="13" t="s">
        <v>1576</v>
      </c>
      <c r="M533" s="24" t="s">
        <v>1589</v>
      </c>
      <c r="N533" s="8" t="e">
        <f t="shared" si="85"/>
        <v>#VALUE!</v>
      </c>
      <c r="O533" s="16" t="s">
        <v>1590</v>
      </c>
    </row>
    <row r="534" spans="1:15" x14ac:dyDescent="0.25">
      <c r="A534" s="122" t="s">
        <v>1591</v>
      </c>
      <c r="B534" s="122"/>
      <c r="C534" s="122"/>
      <c r="D534" s="122"/>
      <c r="E534" s="122"/>
      <c r="F534" s="122"/>
      <c r="G534" s="122"/>
      <c r="H534" s="20">
        <f>H532+H533</f>
        <v>707.5</v>
      </c>
      <c r="I534" s="11" t="e">
        <f>#REF!</f>
        <v>#REF!</v>
      </c>
      <c r="J534" s="12"/>
      <c r="K534" s="12"/>
      <c r="L534" s="12"/>
      <c r="M534" s="1"/>
      <c r="N534" s="8" t="e">
        <f t="shared" si="85"/>
        <v>#REF!</v>
      </c>
    </row>
    <row r="535" spans="1:15" ht="15.75" x14ac:dyDescent="0.25">
      <c r="A535" s="132" t="s">
        <v>1615</v>
      </c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4"/>
      <c r="M535" s="1"/>
      <c r="N535" s="8">
        <f t="shared" ref="N535:N550" si="104">H535-I535</f>
        <v>0</v>
      </c>
    </row>
    <row r="536" spans="1:15" s="27" customFormat="1" x14ac:dyDescent="0.25">
      <c r="A536" s="5">
        <f>A533+1</f>
        <v>489</v>
      </c>
      <c r="B536" s="5" t="str">
        <f t="shared" ref="B536:B537" si="105">MID(M536,80,10)</f>
        <v xml:space="preserve">CN 461327 </v>
      </c>
      <c r="C536" s="5" t="str">
        <f>MID(M536,104,13)</f>
        <v xml:space="preserve">GCN: CT03515 </v>
      </c>
      <c r="D536" s="5" t="str">
        <f>MID(M536,146,10)</f>
        <v>01/06/2018</v>
      </c>
      <c r="E536" s="5" t="s">
        <v>1336</v>
      </c>
      <c r="F536" s="5">
        <v>142</v>
      </c>
      <c r="G536" s="5" t="s">
        <v>1289</v>
      </c>
      <c r="H536" s="5">
        <v>333.6</v>
      </c>
      <c r="I536" s="5" t="s">
        <v>1585</v>
      </c>
      <c r="J536" s="5" t="s">
        <v>1592</v>
      </c>
      <c r="K536" s="5" t="s">
        <v>1512</v>
      </c>
      <c r="L536" s="13" t="s">
        <v>1617</v>
      </c>
      <c r="M536" s="24" t="s">
        <v>1593</v>
      </c>
      <c r="N536" s="8" t="e">
        <f t="shared" si="104"/>
        <v>#VALUE!</v>
      </c>
      <c r="O536" s="16"/>
    </row>
    <row r="537" spans="1:15" s="27" customFormat="1" x14ac:dyDescent="0.25">
      <c r="A537" s="5">
        <f t="shared" ref="A537" si="106">A536+1</f>
        <v>490</v>
      </c>
      <c r="B537" s="5" t="str">
        <f t="shared" si="105"/>
        <v>CN 461328,</v>
      </c>
      <c r="C537" s="5" t="str">
        <f t="shared" ref="C537" si="107">MID(M537,105,13)</f>
        <v xml:space="preserve">GCN: CT03516 </v>
      </c>
      <c r="D537" s="5" t="str">
        <f t="shared" ref="D537" si="108">MID(M537,147,10)</f>
        <v>01/06/2018</v>
      </c>
      <c r="E537" s="5" t="s">
        <v>1336</v>
      </c>
      <c r="F537" s="5">
        <v>143</v>
      </c>
      <c r="G537" s="5" t="s">
        <v>1289</v>
      </c>
      <c r="H537" s="5">
        <v>333.6</v>
      </c>
      <c r="I537" s="5" t="s">
        <v>1585</v>
      </c>
      <c r="J537" s="5" t="s">
        <v>1513</v>
      </c>
      <c r="K537" s="5" t="s">
        <v>1592</v>
      </c>
      <c r="L537" s="13" t="s">
        <v>1618</v>
      </c>
      <c r="M537" s="24" t="s">
        <v>1594</v>
      </c>
      <c r="N537" s="8" t="e">
        <f t="shared" si="104"/>
        <v>#VALUE!</v>
      </c>
      <c r="O537" s="16" t="s">
        <v>1595</v>
      </c>
    </row>
    <row r="538" spans="1:15" x14ac:dyDescent="0.25">
      <c r="A538" s="122" t="s">
        <v>1596</v>
      </c>
      <c r="B538" s="122"/>
      <c r="C538" s="122"/>
      <c r="D538" s="122"/>
      <c r="E538" s="122"/>
      <c r="F538" s="122"/>
      <c r="G538" s="122"/>
      <c r="H538" s="20">
        <f>H537+H536</f>
        <v>667.2</v>
      </c>
      <c r="I538" s="11" t="e">
        <f>#REF!</f>
        <v>#REF!</v>
      </c>
      <c r="J538" s="12"/>
      <c r="K538" s="12"/>
      <c r="L538" s="12"/>
      <c r="M538" s="1"/>
      <c r="N538" s="8" t="e">
        <f t="shared" si="104"/>
        <v>#REF!</v>
      </c>
    </row>
    <row r="539" spans="1:15" ht="15.75" x14ac:dyDescent="0.25">
      <c r="A539" s="132" t="s">
        <v>1747</v>
      </c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4"/>
      <c r="M539" s="1"/>
      <c r="N539" s="8">
        <f t="shared" si="104"/>
        <v>0</v>
      </c>
    </row>
    <row r="540" spans="1:15" s="28" customFormat="1" x14ac:dyDescent="0.25">
      <c r="A540" s="5">
        <f>A537+1</f>
        <v>491</v>
      </c>
      <c r="B540" s="5" t="str">
        <f t="shared" ref="B540:B546" si="109">MID(M540,80,10)</f>
        <v>CN 461372,</v>
      </c>
      <c r="C540" s="5" t="str">
        <f t="shared" ref="C540:C546" si="110">MID(M540,105,13)</f>
        <v xml:space="preserve">GCN: CT03558 </v>
      </c>
      <c r="D540" s="5" t="str">
        <f t="shared" ref="D540:D546" si="111">MID(M540,147,11)</f>
        <v>01/06/2018.</v>
      </c>
      <c r="E540" s="5" t="s">
        <v>1336</v>
      </c>
      <c r="F540" s="5">
        <v>211</v>
      </c>
      <c r="G540" s="5" t="s">
        <v>1289</v>
      </c>
      <c r="H540" s="5">
        <v>297.89999999999998</v>
      </c>
      <c r="I540" s="5">
        <v>297.89999999999998</v>
      </c>
      <c r="J540" s="5" t="s">
        <v>1532</v>
      </c>
      <c r="K540" s="5" t="s">
        <v>1549</v>
      </c>
      <c r="L540" s="13" t="s">
        <v>1582</v>
      </c>
      <c r="M540" s="24" t="s">
        <v>1597</v>
      </c>
      <c r="N540" s="8">
        <f t="shared" si="104"/>
        <v>0</v>
      </c>
      <c r="O540" s="16"/>
    </row>
    <row r="541" spans="1:15" s="28" customFormat="1" x14ac:dyDescent="0.25">
      <c r="A541" s="5">
        <f t="shared" ref="A541:A549" si="112">A540+1</f>
        <v>492</v>
      </c>
      <c r="B541" s="5" t="str">
        <f t="shared" si="109"/>
        <v>CN 461373,</v>
      </c>
      <c r="C541" s="5" t="str">
        <f t="shared" si="110"/>
        <v xml:space="preserve">GCN: CT03559 </v>
      </c>
      <c r="D541" s="5" t="str">
        <f t="shared" si="111"/>
        <v>01/06/2018.</v>
      </c>
      <c r="E541" s="5" t="s">
        <v>1336</v>
      </c>
      <c r="F541" s="5">
        <v>212</v>
      </c>
      <c r="G541" s="5" t="s">
        <v>1289</v>
      </c>
      <c r="H541" s="5">
        <v>288</v>
      </c>
      <c r="I541" s="5">
        <v>288</v>
      </c>
      <c r="J541" s="5" t="s">
        <v>1533</v>
      </c>
      <c r="K541" s="5" t="s">
        <v>1550</v>
      </c>
      <c r="L541" s="13" t="s">
        <v>1579</v>
      </c>
      <c r="M541" s="24" t="s">
        <v>1598</v>
      </c>
      <c r="N541" s="8">
        <f t="shared" si="104"/>
        <v>0</v>
      </c>
      <c r="O541" s="16"/>
    </row>
    <row r="542" spans="1:15" s="28" customFormat="1" x14ac:dyDescent="0.25">
      <c r="A542" s="5">
        <f t="shared" si="112"/>
        <v>493</v>
      </c>
      <c r="B542" s="5" t="str">
        <f t="shared" si="109"/>
        <v>CN 461374,</v>
      </c>
      <c r="C542" s="5" t="str">
        <f t="shared" si="110"/>
        <v xml:space="preserve">GCN: CT03560 </v>
      </c>
      <c r="D542" s="5" t="str">
        <f t="shared" si="111"/>
        <v>01/06/2018.</v>
      </c>
      <c r="E542" s="5" t="s">
        <v>1336</v>
      </c>
      <c r="F542" s="5">
        <v>213</v>
      </c>
      <c r="G542" s="5" t="s">
        <v>1289</v>
      </c>
      <c r="H542" s="5">
        <v>288</v>
      </c>
      <c r="I542" s="5">
        <v>288</v>
      </c>
      <c r="J542" s="5" t="s">
        <v>1535</v>
      </c>
      <c r="K542" s="5" t="s">
        <v>1551</v>
      </c>
      <c r="L542" s="13" t="s">
        <v>1578</v>
      </c>
      <c r="M542" s="24" t="s">
        <v>1599</v>
      </c>
      <c r="N542" s="8">
        <f t="shared" si="104"/>
        <v>0</v>
      </c>
      <c r="O542" s="16"/>
    </row>
    <row r="543" spans="1:15" s="28" customFormat="1" x14ac:dyDescent="0.25">
      <c r="A543" s="5">
        <f t="shared" si="112"/>
        <v>494</v>
      </c>
      <c r="B543" s="5" t="str">
        <f t="shared" si="109"/>
        <v>CN 461375,</v>
      </c>
      <c r="C543" s="5" t="str">
        <f t="shared" si="110"/>
        <v xml:space="preserve">GCN: CT03561 </v>
      </c>
      <c r="D543" s="5" t="str">
        <f t="shared" si="111"/>
        <v>01/06/2018.</v>
      </c>
      <c r="E543" s="5" t="s">
        <v>1336</v>
      </c>
      <c r="F543" s="5">
        <v>214</v>
      </c>
      <c r="G543" s="5" t="s">
        <v>1289</v>
      </c>
      <c r="H543" s="5">
        <v>288</v>
      </c>
      <c r="I543" s="5">
        <v>288</v>
      </c>
      <c r="J543" s="5" t="s">
        <v>1536</v>
      </c>
      <c r="K543" s="5" t="s">
        <v>1552</v>
      </c>
      <c r="L543" s="13" t="s">
        <v>1619</v>
      </c>
      <c r="M543" s="24" t="s">
        <v>1600</v>
      </c>
      <c r="N543" s="8">
        <f t="shared" si="104"/>
        <v>0</v>
      </c>
      <c r="O543" s="16"/>
    </row>
    <row r="544" spans="1:15" s="28" customFormat="1" x14ac:dyDescent="0.25">
      <c r="A544" s="5">
        <f t="shared" si="112"/>
        <v>495</v>
      </c>
      <c r="B544" s="5" t="str">
        <f t="shared" si="109"/>
        <v>CN 461376,</v>
      </c>
      <c r="C544" s="5" t="str">
        <f t="shared" si="110"/>
        <v xml:space="preserve">GCN: CT03562 </v>
      </c>
      <c r="D544" s="5" t="str">
        <f t="shared" si="111"/>
        <v>01/06/2018.</v>
      </c>
      <c r="E544" s="5" t="s">
        <v>1336</v>
      </c>
      <c r="F544" s="5">
        <v>215</v>
      </c>
      <c r="G544" s="5" t="s">
        <v>1289</v>
      </c>
      <c r="H544" s="5">
        <v>335.9</v>
      </c>
      <c r="I544" s="5">
        <v>335.9</v>
      </c>
      <c r="J544" s="5" t="s">
        <v>1537</v>
      </c>
      <c r="K544" s="5" t="s">
        <v>1553</v>
      </c>
      <c r="L544" s="13" t="s">
        <v>1620</v>
      </c>
      <c r="M544" s="24" t="s">
        <v>1601</v>
      </c>
      <c r="N544" s="8">
        <f t="shared" si="104"/>
        <v>0</v>
      </c>
      <c r="O544" s="16"/>
    </row>
    <row r="545" spans="1:15" s="28" customFormat="1" x14ac:dyDescent="0.25">
      <c r="A545" s="5">
        <f t="shared" si="112"/>
        <v>496</v>
      </c>
      <c r="B545" s="5" t="str">
        <f t="shared" si="109"/>
        <v>CN 461377,</v>
      </c>
      <c r="C545" s="5" t="str">
        <f t="shared" si="110"/>
        <v xml:space="preserve">GCN: CT03563 </v>
      </c>
      <c r="D545" s="5" t="str">
        <f t="shared" si="111"/>
        <v>01/06/2018.</v>
      </c>
      <c r="E545" s="5" t="s">
        <v>1336</v>
      </c>
      <c r="F545" s="5">
        <v>216</v>
      </c>
      <c r="G545" s="5" t="s">
        <v>1289</v>
      </c>
      <c r="H545" s="5">
        <v>335.9</v>
      </c>
      <c r="I545" s="5">
        <v>335.9</v>
      </c>
      <c r="J545" s="5" t="s">
        <v>1538</v>
      </c>
      <c r="K545" s="5" t="s">
        <v>1337</v>
      </c>
      <c r="L545" s="13" t="s">
        <v>1577</v>
      </c>
      <c r="M545" s="24" t="s">
        <v>1602</v>
      </c>
      <c r="N545" s="8">
        <f t="shared" si="104"/>
        <v>0</v>
      </c>
      <c r="O545" s="16"/>
    </row>
    <row r="546" spans="1:15" s="28" customFormat="1" x14ac:dyDescent="0.25">
      <c r="A546" s="5">
        <f t="shared" si="112"/>
        <v>497</v>
      </c>
      <c r="B546" s="5" t="str">
        <f t="shared" si="109"/>
        <v>CN 461378,</v>
      </c>
      <c r="C546" s="5" t="str">
        <f t="shared" si="110"/>
        <v xml:space="preserve">GCN: CT03564 </v>
      </c>
      <c r="D546" s="5" t="str">
        <f t="shared" si="111"/>
        <v>01/06/2018.</v>
      </c>
      <c r="E546" s="5" t="s">
        <v>1336</v>
      </c>
      <c r="F546" s="5">
        <v>217</v>
      </c>
      <c r="G546" s="5" t="s">
        <v>1289</v>
      </c>
      <c r="H546" s="5">
        <v>288</v>
      </c>
      <c r="I546" s="5">
        <v>288</v>
      </c>
      <c r="J546" s="5" t="s">
        <v>1539</v>
      </c>
      <c r="K546" s="5" t="s">
        <v>1340</v>
      </c>
      <c r="L546" s="13" t="s">
        <v>1580</v>
      </c>
      <c r="M546" s="24" t="s">
        <v>1603</v>
      </c>
      <c r="N546" s="8">
        <f t="shared" si="104"/>
        <v>0</v>
      </c>
      <c r="O546" s="16"/>
    </row>
    <row r="547" spans="1:15" s="28" customFormat="1" x14ac:dyDescent="0.25">
      <c r="A547" s="5">
        <f t="shared" si="112"/>
        <v>498</v>
      </c>
      <c r="B547" s="5" t="s">
        <v>1604</v>
      </c>
      <c r="C547" s="5" t="s">
        <v>1605</v>
      </c>
      <c r="D547" s="47">
        <v>43252</v>
      </c>
      <c r="E547" s="5" t="s">
        <v>1336</v>
      </c>
      <c r="F547" s="5">
        <v>218</v>
      </c>
      <c r="G547" s="5" t="s">
        <v>1289</v>
      </c>
      <c r="H547" s="5">
        <v>288</v>
      </c>
      <c r="I547" s="5">
        <v>288</v>
      </c>
      <c r="J547" s="5" t="s">
        <v>1343</v>
      </c>
      <c r="K547" s="5" t="s">
        <v>1343</v>
      </c>
      <c r="L547" s="13" t="s">
        <v>1581</v>
      </c>
      <c r="M547" s="24" t="s">
        <v>1534</v>
      </c>
      <c r="N547" s="8">
        <f t="shared" si="104"/>
        <v>0</v>
      </c>
      <c r="O547" s="16"/>
    </row>
    <row r="548" spans="1:15" s="28" customFormat="1" x14ac:dyDescent="0.25">
      <c r="A548" s="5">
        <f t="shared" si="112"/>
        <v>499</v>
      </c>
      <c r="B548" s="5" t="s">
        <v>1606</v>
      </c>
      <c r="C548" s="5" t="s">
        <v>1607</v>
      </c>
      <c r="D548" s="47">
        <v>43252</v>
      </c>
      <c r="E548" s="5" t="s">
        <v>1336</v>
      </c>
      <c r="F548" s="5">
        <v>219</v>
      </c>
      <c r="G548" s="5" t="s">
        <v>1289</v>
      </c>
      <c r="H548" s="5">
        <v>288</v>
      </c>
      <c r="I548" s="5">
        <v>288</v>
      </c>
      <c r="J548" s="5" t="s">
        <v>1608</v>
      </c>
      <c r="K548" s="5" t="s">
        <v>1346</v>
      </c>
      <c r="L548" s="13" t="s">
        <v>1584</v>
      </c>
      <c r="M548" s="24"/>
      <c r="N548" s="8">
        <f t="shared" si="104"/>
        <v>0</v>
      </c>
      <c r="O548" s="16"/>
    </row>
    <row r="549" spans="1:15" s="28" customFormat="1" x14ac:dyDescent="0.25">
      <c r="A549" s="5">
        <f t="shared" si="112"/>
        <v>500</v>
      </c>
      <c r="B549" s="5" t="s">
        <v>1609</v>
      </c>
      <c r="C549" s="5" t="s">
        <v>1610</v>
      </c>
      <c r="D549" s="47">
        <v>43252</v>
      </c>
      <c r="E549" s="5" t="s">
        <v>1336</v>
      </c>
      <c r="F549" s="5">
        <v>220</v>
      </c>
      <c r="G549" s="5" t="s">
        <v>1289</v>
      </c>
      <c r="H549" s="5">
        <v>296.3</v>
      </c>
      <c r="I549" s="5">
        <v>296.3</v>
      </c>
      <c r="J549" s="5" t="s">
        <v>1611</v>
      </c>
      <c r="K549" s="5" t="s">
        <v>1349</v>
      </c>
      <c r="L549" s="13" t="s">
        <v>1583</v>
      </c>
      <c r="M549" s="24"/>
      <c r="N549" s="8">
        <f t="shared" si="104"/>
        <v>0</v>
      </c>
      <c r="O549" s="16"/>
    </row>
    <row r="550" spans="1:15" x14ac:dyDescent="0.25">
      <c r="A550" s="122" t="s">
        <v>1612</v>
      </c>
      <c r="B550" s="122"/>
      <c r="C550" s="122"/>
      <c r="D550" s="122"/>
      <c r="E550" s="122"/>
      <c r="F550" s="122"/>
      <c r="G550" s="122"/>
      <c r="H550" s="20">
        <f>SUM(H540:H549)</f>
        <v>2994.0000000000005</v>
      </c>
      <c r="I550" s="11" t="e">
        <f>#REF!</f>
        <v>#REF!</v>
      </c>
      <c r="J550" s="12"/>
      <c r="K550" s="12"/>
      <c r="L550" s="12"/>
      <c r="M550" s="1"/>
      <c r="N550" s="8" t="e">
        <f t="shared" si="104"/>
        <v>#REF!</v>
      </c>
    </row>
    <row r="551" spans="1:15" x14ac:dyDescent="0.25">
      <c r="H551" s="29"/>
      <c r="M551" s="1"/>
    </row>
    <row r="552" spans="1:15" x14ac:dyDescent="0.25">
      <c r="H552" s="107">
        <f>H550+H538+H534+H530+H504+H471+H441+H428+H419+H404+H373+H321+H302+H279+H235+H193+H159+H130+H105+H68+H38+H83</f>
        <v>59273.7</v>
      </c>
    </row>
    <row r="553" spans="1:15" x14ac:dyDescent="0.25">
      <c r="H553" s="107">
        <f>H550+H538+H534+H530+H504+H471+H441+H428+H419+H404+H373+H321+H302+H279+H235+H193+H159+H130+H105+H83+H68+H38</f>
        <v>59273.7</v>
      </c>
    </row>
  </sheetData>
  <mergeCells count="46">
    <mergeCell ref="A535:K535"/>
    <mergeCell ref="A538:G538"/>
    <mergeCell ref="A539:K539"/>
    <mergeCell ref="A550:G550"/>
    <mergeCell ref="A472:K472"/>
    <mergeCell ref="A504:G504"/>
    <mergeCell ref="A505:K505"/>
    <mergeCell ref="A530:G530"/>
    <mergeCell ref="A531:K531"/>
    <mergeCell ref="A534:G534"/>
    <mergeCell ref="A471:G471"/>
    <mergeCell ref="A322:K322"/>
    <mergeCell ref="A373:G373"/>
    <mergeCell ref="A374:K374"/>
    <mergeCell ref="A404:G404"/>
    <mergeCell ref="A405:K405"/>
    <mergeCell ref="A419:G419"/>
    <mergeCell ref="A420:K420"/>
    <mergeCell ref="A428:G428"/>
    <mergeCell ref="A429:K429"/>
    <mergeCell ref="A441:G441"/>
    <mergeCell ref="A442:K442"/>
    <mergeCell ref="A321:G321"/>
    <mergeCell ref="A131:K131"/>
    <mergeCell ref="A159:G159"/>
    <mergeCell ref="A160:K160"/>
    <mergeCell ref="A193:G193"/>
    <mergeCell ref="A194:K194"/>
    <mergeCell ref="A235:G235"/>
    <mergeCell ref="A236:K236"/>
    <mergeCell ref="A279:G279"/>
    <mergeCell ref="A280:K280"/>
    <mergeCell ref="A302:G302"/>
    <mergeCell ref="A303:K303"/>
    <mergeCell ref="A130:G130"/>
    <mergeCell ref="A1:L3"/>
    <mergeCell ref="A4:L4"/>
    <mergeCell ref="A7:K7"/>
    <mergeCell ref="A38:G38"/>
    <mergeCell ref="A39:K39"/>
    <mergeCell ref="A68:G68"/>
    <mergeCell ref="A69:K69"/>
    <mergeCell ref="A83:G83"/>
    <mergeCell ref="A84:K84"/>
    <mergeCell ref="A105:G105"/>
    <mergeCell ref="A106:K106"/>
  </mergeCells>
  <pageMargins left="0.7" right="0.7" top="0.75" bottom="0.75" header="0.3" footer="0.3"/>
  <pageSetup orientation="portrait" r:id="rId1"/>
  <rowBreaks count="20" manualBreakCount="20">
    <brk id="38" max="18" man="1"/>
    <brk id="68" max="18" man="1"/>
    <brk id="83" max="18" man="1"/>
    <brk id="105" max="18" man="1"/>
    <brk id="130" max="18" man="1"/>
    <brk id="159" max="18" man="1"/>
    <brk id="193" max="18" man="1"/>
    <brk id="235" max="18" man="1"/>
    <brk id="279" max="18" man="1"/>
    <brk id="302" max="18" man="1"/>
    <brk id="321" max="18" man="1"/>
    <brk id="373" max="18" man="1"/>
    <brk id="404" max="18" man="1"/>
    <brk id="419" max="18" man="1"/>
    <brk id="428" max="18" man="1"/>
    <brk id="441" max="18" man="1"/>
    <brk id="471" max="18" man="1"/>
    <brk id="504" max="18" man="1"/>
    <brk id="530" max="18" man="1"/>
    <brk id="55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617E-549D-409A-9C15-63DD8C072EE7}">
  <sheetPr>
    <tabColor rgb="FFFF0000"/>
  </sheetPr>
  <dimension ref="A1:M97"/>
  <sheetViews>
    <sheetView tabSelected="1" workbookViewId="0">
      <selection activeCell="J5" sqref="J5"/>
    </sheetView>
  </sheetViews>
  <sheetFormatPr defaultColWidth="9.140625" defaultRowHeight="15" x14ac:dyDescent="0.25"/>
  <cols>
    <col min="1" max="1" width="6.7109375" style="91" customWidth="1"/>
    <col min="2" max="2" width="9.85546875" style="91" customWidth="1"/>
    <col min="3" max="3" width="8.5703125" style="91" customWidth="1"/>
    <col min="4" max="4" width="10.5703125" style="91" customWidth="1"/>
    <col min="5" max="5" width="16.5703125" style="91" customWidth="1"/>
    <col min="6" max="6" width="15.5703125" style="91" customWidth="1"/>
    <col min="7" max="7" width="11.7109375" style="91" customWidth="1"/>
    <col min="8" max="8" width="10.42578125" style="91" customWidth="1"/>
    <col min="9" max="9" width="13.28515625" style="112" customWidth="1"/>
    <col min="10" max="10" width="26.85546875" style="112" customWidth="1"/>
    <col min="11" max="11" width="17.7109375" style="112" customWidth="1"/>
    <col min="12" max="16384" width="9.140625" style="91"/>
  </cols>
  <sheetData>
    <row r="1" spans="1:13" ht="28.5" customHeight="1" x14ac:dyDescent="0.25">
      <c r="A1" s="134" t="s">
        <v>1836</v>
      </c>
      <c r="B1" s="134"/>
      <c r="C1" s="134"/>
      <c r="D1" s="134"/>
      <c r="E1" s="134"/>
      <c r="F1" s="134"/>
      <c r="G1" s="134"/>
      <c r="H1" s="134"/>
      <c r="I1" s="111"/>
      <c r="J1" s="111"/>
    </row>
    <row r="2" spans="1:13" ht="20.25" customHeight="1" x14ac:dyDescent="0.25">
      <c r="A2" s="135" t="s">
        <v>1748</v>
      </c>
      <c r="B2" s="135"/>
      <c r="C2" s="135"/>
      <c r="D2" s="135"/>
      <c r="E2" s="135"/>
      <c r="F2" s="135"/>
      <c r="G2" s="135"/>
      <c r="H2" s="135"/>
      <c r="I2" s="111"/>
      <c r="J2" s="111"/>
    </row>
    <row r="3" spans="1:13" ht="36" customHeight="1" thickBot="1" x14ac:dyDescent="0.3">
      <c r="A3" s="142" t="s">
        <v>1837</v>
      </c>
      <c r="B3" s="142"/>
      <c r="C3" s="142"/>
      <c r="D3" s="142"/>
      <c r="E3" s="142"/>
      <c r="F3" s="142"/>
      <c r="G3" s="142"/>
      <c r="H3" s="142"/>
    </row>
    <row r="4" spans="1:13" ht="22.15" customHeight="1" thickTop="1" x14ac:dyDescent="0.25">
      <c r="A4" s="136" t="s">
        <v>0</v>
      </c>
      <c r="B4" s="138" t="s">
        <v>1830</v>
      </c>
      <c r="C4" s="138"/>
      <c r="D4" s="138"/>
      <c r="E4" s="138"/>
      <c r="F4" s="138"/>
      <c r="G4" s="138" t="s">
        <v>1833</v>
      </c>
      <c r="H4" s="138" t="s">
        <v>1749</v>
      </c>
    </row>
    <row r="5" spans="1:13" ht="87" customHeight="1" x14ac:dyDescent="0.25">
      <c r="A5" s="137"/>
      <c r="B5" s="121" t="s">
        <v>1829</v>
      </c>
      <c r="C5" s="121" t="s">
        <v>5</v>
      </c>
      <c r="D5" s="121" t="s">
        <v>1831</v>
      </c>
      <c r="E5" s="121" t="s">
        <v>1832</v>
      </c>
      <c r="F5" s="121" t="s">
        <v>1835</v>
      </c>
      <c r="G5" s="139"/>
      <c r="H5" s="139"/>
      <c r="L5" s="113"/>
      <c r="M5" s="113"/>
    </row>
    <row r="6" spans="1:13" s="65" customFormat="1" ht="21.95" customHeight="1" x14ac:dyDescent="0.25">
      <c r="A6" s="117">
        <v>1</v>
      </c>
      <c r="B6" s="108" t="s">
        <v>10</v>
      </c>
      <c r="C6" s="108" t="s">
        <v>113</v>
      </c>
      <c r="D6" s="108">
        <v>108</v>
      </c>
      <c r="E6" s="108" t="s">
        <v>1750</v>
      </c>
      <c r="F6" s="108" t="s">
        <v>1834</v>
      </c>
      <c r="G6" s="108">
        <v>108</v>
      </c>
      <c r="H6" s="108"/>
      <c r="I6" s="110"/>
      <c r="J6" s="110"/>
      <c r="K6" s="110"/>
    </row>
    <row r="7" spans="1:13" s="65" customFormat="1" ht="21.95" customHeight="1" x14ac:dyDescent="0.25">
      <c r="A7" s="117">
        <v>2</v>
      </c>
      <c r="B7" s="108" t="s">
        <v>10</v>
      </c>
      <c r="C7" s="108" t="s">
        <v>114</v>
      </c>
      <c r="D7" s="108">
        <v>108</v>
      </c>
      <c r="E7" s="108" t="s">
        <v>1751</v>
      </c>
      <c r="F7" s="108" t="s">
        <v>1834</v>
      </c>
      <c r="G7" s="108">
        <v>108</v>
      </c>
      <c r="H7" s="108"/>
      <c r="I7" s="110"/>
      <c r="J7" s="110"/>
      <c r="K7" s="110"/>
    </row>
    <row r="8" spans="1:13" s="78" customFormat="1" ht="21.95" customHeight="1" x14ac:dyDescent="0.2">
      <c r="A8" s="117">
        <v>3</v>
      </c>
      <c r="B8" s="108" t="s">
        <v>10</v>
      </c>
      <c r="C8" s="108" t="s">
        <v>184</v>
      </c>
      <c r="D8" s="108">
        <v>108</v>
      </c>
      <c r="E8" s="108" t="s">
        <v>1752</v>
      </c>
      <c r="F8" s="108" t="s">
        <v>1834</v>
      </c>
      <c r="G8" s="108">
        <v>108</v>
      </c>
      <c r="H8" s="108"/>
      <c r="I8" s="110"/>
      <c r="J8" s="110"/>
      <c r="K8" s="110"/>
    </row>
    <row r="9" spans="1:13" s="78" customFormat="1" ht="21.95" customHeight="1" x14ac:dyDescent="0.2">
      <c r="A9" s="117">
        <v>4</v>
      </c>
      <c r="B9" s="108" t="s">
        <v>10</v>
      </c>
      <c r="C9" s="108" t="s">
        <v>185</v>
      </c>
      <c r="D9" s="108">
        <v>108</v>
      </c>
      <c r="E9" s="108" t="s">
        <v>1753</v>
      </c>
      <c r="F9" s="108" t="s">
        <v>1834</v>
      </c>
      <c r="G9" s="108">
        <v>108</v>
      </c>
      <c r="H9" s="108"/>
      <c r="I9" s="110"/>
      <c r="J9" s="110"/>
      <c r="K9" s="110"/>
    </row>
    <row r="10" spans="1:13" s="78" customFormat="1" ht="21.95" customHeight="1" x14ac:dyDescent="0.2">
      <c r="A10" s="117">
        <v>5</v>
      </c>
      <c r="B10" s="108" t="s">
        <v>10</v>
      </c>
      <c r="C10" s="108" t="s">
        <v>186</v>
      </c>
      <c r="D10" s="108">
        <v>108</v>
      </c>
      <c r="E10" s="108" t="s">
        <v>1754</v>
      </c>
      <c r="F10" s="108" t="s">
        <v>1834</v>
      </c>
      <c r="G10" s="108">
        <v>108</v>
      </c>
      <c r="H10" s="108"/>
      <c r="I10" s="110"/>
      <c r="J10" s="110"/>
      <c r="K10" s="110"/>
    </row>
    <row r="11" spans="1:13" s="78" customFormat="1" ht="21.95" customHeight="1" x14ac:dyDescent="0.2">
      <c r="A11" s="117">
        <v>6</v>
      </c>
      <c r="B11" s="108" t="s">
        <v>10</v>
      </c>
      <c r="C11" s="108" t="s">
        <v>187</v>
      </c>
      <c r="D11" s="108">
        <v>108</v>
      </c>
      <c r="E11" s="108" t="s">
        <v>1755</v>
      </c>
      <c r="F11" s="108" t="s">
        <v>1834</v>
      </c>
      <c r="G11" s="108">
        <v>108</v>
      </c>
      <c r="H11" s="108"/>
      <c r="I11" s="110"/>
      <c r="J11" s="110"/>
      <c r="K11" s="110"/>
    </row>
    <row r="12" spans="1:13" s="78" customFormat="1" ht="21.95" customHeight="1" x14ac:dyDescent="0.2">
      <c r="A12" s="117">
        <v>7</v>
      </c>
      <c r="B12" s="108" t="s">
        <v>10</v>
      </c>
      <c r="C12" s="108" t="s">
        <v>188</v>
      </c>
      <c r="D12" s="108">
        <v>108</v>
      </c>
      <c r="E12" s="108" t="s">
        <v>1756</v>
      </c>
      <c r="F12" s="108" t="s">
        <v>1834</v>
      </c>
      <c r="G12" s="108">
        <v>108</v>
      </c>
      <c r="H12" s="108"/>
      <c r="I12" s="110"/>
      <c r="J12" s="110"/>
      <c r="K12" s="110"/>
    </row>
    <row r="13" spans="1:13" s="78" customFormat="1" ht="21.95" customHeight="1" x14ac:dyDescent="0.2">
      <c r="A13" s="117">
        <v>8</v>
      </c>
      <c r="B13" s="108" t="s">
        <v>10</v>
      </c>
      <c r="C13" s="108" t="s">
        <v>1675</v>
      </c>
      <c r="D13" s="108">
        <v>108</v>
      </c>
      <c r="E13" s="108" t="s">
        <v>1757</v>
      </c>
      <c r="F13" s="108" t="s">
        <v>1834</v>
      </c>
      <c r="G13" s="108">
        <v>108</v>
      </c>
      <c r="H13" s="108"/>
      <c r="I13" s="110"/>
      <c r="J13" s="110"/>
      <c r="K13" s="110"/>
    </row>
    <row r="14" spans="1:13" s="78" customFormat="1" ht="21.95" customHeight="1" x14ac:dyDescent="0.2">
      <c r="A14" s="117">
        <v>9</v>
      </c>
      <c r="B14" s="108" t="s">
        <v>10</v>
      </c>
      <c r="C14" s="108" t="s">
        <v>278</v>
      </c>
      <c r="D14" s="108">
        <v>108</v>
      </c>
      <c r="E14" s="108" t="s">
        <v>1758</v>
      </c>
      <c r="F14" s="108" t="s">
        <v>1834</v>
      </c>
      <c r="G14" s="108">
        <v>108</v>
      </c>
      <c r="H14" s="108"/>
      <c r="I14" s="110"/>
      <c r="J14" s="110"/>
      <c r="K14" s="110"/>
    </row>
    <row r="15" spans="1:13" s="78" customFormat="1" ht="21.95" customHeight="1" x14ac:dyDescent="0.2">
      <c r="A15" s="117">
        <v>10</v>
      </c>
      <c r="B15" s="108" t="s">
        <v>10</v>
      </c>
      <c r="C15" s="108" t="s">
        <v>279</v>
      </c>
      <c r="D15" s="108">
        <v>108</v>
      </c>
      <c r="E15" s="108" t="s">
        <v>1759</v>
      </c>
      <c r="F15" s="108" t="s">
        <v>1834</v>
      </c>
      <c r="G15" s="108">
        <v>108</v>
      </c>
      <c r="H15" s="108"/>
      <c r="I15" s="110"/>
      <c r="J15" s="110"/>
      <c r="K15" s="110"/>
    </row>
    <row r="16" spans="1:13" s="78" customFormat="1" ht="21.95" customHeight="1" x14ac:dyDescent="0.2">
      <c r="A16" s="117">
        <v>11</v>
      </c>
      <c r="B16" s="108" t="s">
        <v>10</v>
      </c>
      <c r="C16" s="108" t="s">
        <v>280</v>
      </c>
      <c r="D16" s="108">
        <v>108</v>
      </c>
      <c r="E16" s="108" t="s">
        <v>1760</v>
      </c>
      <c r="F16" s="108" t="s">
        <v>1834</v>
      </c>
      <c r="G16" s="108">
        <v>108</v>
      </c>
      <c r="H16" s="108"/>
      <c r="I16" s="110"/>
      <c r="J16" s="110"/>
      <c r="K16" s="110"/>
    </row>
    <row r="17" spans="1:11" s="78" customFormat="1" ht="21.95" customHeight="1" x14ac:dyDescent="0.2">
      <c r="A17" s="117">
        <v>12</v>
      </c>
      <c r="B17" s="108" t="s">
        <v>10</v>
      </c>
      <c r="C17" s="108" t="s">
        <v>281</v>
      </c>
      <c r="D17" s="108">
        <v>108</v>
      </c>
      <c r="E17" s="108" t="s">
        <v>1761</v>
      </c>
      <c r="F17" s="108" t="s">
        <v>1834</v>
      </c>
      <c r="G17" s="108">
        <v>108</v>
      </c>
      <c r="H17" s="108"/>
      <c r="I17" s="110"/>
      <c r="J17" s="110"/>
      <c r="K17" s="110"/>
    </row>
    <row r="18" spans="1:11" s="78" customFormat="1" ht="21.95" customHeight="1" x14ac:dyDescent="0.2">
      <c r="A18" s="117">
        <v>13</v>
      </c>
      <c r="B18" s="108" t="s">
        <v>10</v>
      </c>
      <c r="C18" s="108" t="s">
        <v>282</v>
      </c>
      <c r="D18" s="108">
        <v>108</v>
      </c>
      <c r="E18" s="108" t="s">
        <v>1762</v>
      </c>
      <c r="F18" s="108" t="s">
        <v>1834</v>
      </c>
      <c r="G18" s="108">
        <v>108</v>
      </c>
      <c r="H18" s="108"/>
      <c r="I18" s="110"/>
      <c r="J18" s="110"/>
      <c r="K18" s="110"/>
    </row>
    <row r="19" spans="1:11" s="78" customFormat="1" ht="21.95" customHeight="1" x14ac:dyDescent="0.2">
      <c r="A19" s="117">
        <v>14</v>
      </c>
      <c r="B19" s="108" t="s">
        <v>10</v>
      </c>
      <c r="C19" s="108" t="s">
        <v>283</v>
      </c>
      <c r="D19" s="108">
        <v>108</v>
      </c>
      <c r="E19" s="108" t="s">
        <v>1763</v>
      </c>
      <c r="F19" s="108" t="s">
        <v>1834</v>
      </c>
      <c r="G19" s="108">
        <v>108</v>
      </c>
      <c r="H19" s="108"/>
      <c r="I19" s="110"/>
      <c r="J19" s="110"/>
      <c r="K19" s="110"/>
    </row>
    <row r="20" spans="1:11" s="78" customFormat="1" ht="21.95" customHeight="1" x14ac:dyDescent="0.2">
      <c r="A20" s="117">
        <v>15</v>
      </c>
      <c r="B20" s="108" t="s">
        <v>10</v>
      </c>
      <c r="C20" s="108" t="s">
        <v>284</v>
      </c>
      <c r="D20" s="108">
        <v>108</v>
      </c>
      <c r="E20" s="108" t="s">
        <v>1764</v>
      </c>
      <c r="F20" s="108" t="s">
        <v>1834</v>
      </c>
      <c r="G20" s="108">
        <v>108</v>
      </c>
      <c r="H20" s="108"/>
      <c r="I20" s="110"/>
      <c r="J20" s="110"/>
      <c r="K20" s="110"/>
    </row>
    <row r="21" spans="1:11" s="25" customFormat="1" ht="21.95" customHeight="1" x14ac:dyDescent="0.2">
      <c r="A21" s="118">
        <v>16</v>
      </c>
      <c r="B21" s="116" t="s">
        <v>10</v>
      </c>
      <c r="C21" s="116" t="s">
        <v>1676</v>
      </c>
      <c r="D21" s="116">
        <v>108</v>
      </c>
      <c r="E21" s="116" t="s">
        <v>1765</v>
      </c>
      <c r="F21" s="116" t="s">
        <v>1834</v>
      </c>
      <c r="G21" s="116">
        <v>108</v>
      </c>
      <c r="H21" s="116"/>
      <c r="I21" s="109"/>
      <c r="J21" s="109"/>
      <c r="K21" s="109"/>
    </row>
    <row r="22" spans="1:11" s="78" customFormat="1" ht="21.95" customHeight="1" x14ac:dyDescent="0.2">
      <c r="A22" s="117">
        <v>17</v>
      </c>
      <c r="B22" s="108" t="s">
        <v>10</v>
      </c>
      <c r="C22" s="108" t="s">
        <v>1677</v>
      </c>
      <c r="D22" s="108">
        <v>108</v>
      </c>
      <c r="E22" s="108" t="s">
        <v>1766</v>
      </c>
      <c r="F22" s="108" t="s">
        <v>1834</v>
      </c>
      <c r="G22" s="108">
        <v>108</v>
      </c>
      <c r="H22" s="108"/>
      <c r="I22" s="110"/>
      <c r="J22" s="110"/>
      <c r="K22" s="110"/>
    </row>
    <row r="23" spans="1:11" s="78" customFormat="1" ht="21.95" customHeight="1" x14ac:dyDescent="0.2">
      <c r="A23" s="117">
        <v>18</v>
      </c>
      <c r="B23" s="108" t="s">
        <v>10</v>
      </c>
      <c r="C23" s="108" t="s">
        <v>1678</v>
      </c>
      <c r="D23" s="108">
        <v>108</v>
      </c>
      <c r="E23" s="108" t="s">
        <v>1767</v>
      </c>
      <c r="F23" s="108" t="s">
        <v>1834</v>
      </c>
      <c r="G23" s="108">
        <v>108</v>
      </c>
      <c r="H23" s="108"/>
      <c r="I23" s="110"/>
      <c r="J23" s="110"/>
      <c r="K23" s="110"/>
    </row>
    <row r="24" spans="1:11" s="78" customFormat="1" ht="21.95" customHeight="1" x14ac:dyDescent="0.2">
      <c r="A24" s="117">
        <v>19</v>
      </c>
      <c r="B24" s="108" t="s">
        <v>10</v>
      </c>
      <c r="C24" s="108" t="s">
        <v>1679</v>
      </c>
      <c r="D24" s="108">
        <v>120</v>
      </c>
      <c r="E24" s="108" t="s">
        <v>1768</v>
      </c>
      <c r="F24" s="108" t="s">
        <v>1834</v>
      </c>
      <c r="G24" s="108">
        <v>120</v>
      </c>
      <c r="H24" s="108"/>
      <c r="I24" s="110"/>
      <c r="J24" s="110"/>
      <c r="K24" s="110"/>
    </row>
    <row r="25" spans="1:11" s="78" customFormat="1" ht="21.95" customHeight="1" x14ac:dyDescent="0.2">
      <c r="A25" s="117">
        <v>20</v>
      </c>
      <c r="B25" s="108" t="s">
        <v>10</v>
      </c>
      <c r="C25" s="108" t="s">
        <v>1680</v>
      </c>
      <c r="D25" s="108">
        <v>120</v>
      </c>
      <c r="E25" s="108" t="s">
        <v>1769</v>
      </c>
      <c r="F25" s="108" t="s">
        <v>1834</v>
      </c>
      <c r="G25" s="108">
        <v>120</v>
      </c>
      <c r="H25" s="108"/>
      <c r="I25" s="110"/>
      <c r="J25" s="110"/>
      <c r="K25" s="110"/>
    </row>
    <row r="26" spans="1:11" s="78" customFormat="1" ht="21.95" customHeight="1" x14ac:dyDescent="0.2">
      <c r="A26" s="117">
        <v>21</v>
      </c>
      <c r="B26" s="108" t="s">
        <v>10</v>
      </c>
      <c r="C26" s="108" t="s">
        <v>361</v>
      </c>
      <c r="D26" s="108">
        <v>316.2</v>
      </c>
      <c r="E26" s="108" t="s">
        <v>1770</v>
      </c>
      <c r="F26" s="108" t="s">
        <v>1834</v>
      </c>
      <c r="G26" s="108">
        <v>316.2</v>
      </c>
      <c r="H26" s="108"/>
      <c r="I26" s="110"/>
      <c r="J26" s="110"/>
      <c r="K26" s="110"/>
    </row>
    <row r="27" spans="1:11" s="78" customFormat="1" ht="21.95" customHeight="1" x14ac:dyDescent="0.2">
      <c r="A27" s="117">
        <v>22</v>
      </c>
      <c r="B27" s="108" t="s">
        <v>10</v>
      </c>
      <c r="C27" s="108" t="s">
        <v>364</v>
      </c>
      <c r="D27" s="108">
        <v>264</v>
      </c>
      <c r="E27" s="108" t="s">
        <v>1771</v>
      </c>
      <c r="F27" s="108" t="s">
        <v>1834</v>
      </c>
      <c r="G27" s="108">
        <v>264</v>
      </c>
      <c r="H27" s="108"/>
      <c r="I27" s="110"/>
      <c r="J27" s="110"/>
      <c r="K27" s="110"/>
    </row>
    <row r="28" spans="1:11" s="78" customFormat="1" ht="21.95" customHeight="1" x14ac:dyDescent="0.2">
      <c r="A28" s="117">
        <v>23</v>
      </c>
      <c r="B28" s="108" t="s">
        <v>10</v>
      </c>
      <c r="C28" s="108" t="s">
        <v>1681</v>
      </c>
      <c r="D28" s="108">
        <v>120</v>
      </c>
      <c r="E28" s="108" t="s">
        <v>1772</v>
      </c>
      <c r="F28" s="108" t="s">
        <v>1834</v>
      </c>
      <c r="G28" s="108">
        <v>120</v>
      </c>
      <c r="H28" s="108"/>
      <c r="I28" s="110"/>
      <c r="J28" s="110"/>
      <c r="K28" s="110"/>
    </row>
    <row r="29" spans="1:11" s="78" customFormat="1" ht="21.95" customHeight="1" x14ac:dyDescent="0.2">
      <c r="A29" s="117">
        <v>24</v>
      </c>
      <c r="B29" s="108" t="s">
        <v>10</v>
      </c>
      <c r="C29" s="108" t="s">
        <v>1682</v>
      </c>
      <c r="D29" s="108">
        <v>120</v>
      </c>
      <c r="E29" s="108" t="s">
        <v>1773</v>
      </c>
      <c r="F29" s="108" t="s">
        <v>1834</v>
      </c>
      <c r="G29" s="108">
        <v>120</v>
      </c>
      <c r="H29" s="108"/>
      <c r="I29" s="110"/>
      <c r="J29" s="110"/>
      <c r="K29" s="110"/>
    </row>
    <row r="30" spans="1:11" s="78" customFormat="1" ht="21.95" customHeight="1" x14ac:dyDescent="0.2">
      <c r="A30" s="117">
        <v>25</v>
      </c>
      <c r="B30" s="108" t="s">
        <v>10</v>
      </c>
      <c r="C30" s="108" t="s">
        <v>1683</v>
      </c>
      <c r="D30" s="108">
        <v>165.5</v>
      </c>
      <c r="E30" s="108" t="s">
        <v>1774</v>
      </c>
      <c r="F30" s="108" t="s">
        <v>1834</v>
      </c>
      <c r="G30" s="108">
        <v>165.5</v>
      </c>
      <c r="H30" s="108"/>
      <c r="I30" s="110"/>
      <c r="J30" s="110"/>
      <c r="K30" s="110"/>
    </row>
    <row r="31" spans="1:11" s="78" customFormat="1" ht="21.95" customHeight="1" x14ac:dyDescent="0.2">
      <c r="A31" s="117">
        <v>26</v>
      </c>
      <c r="B31" s="108" t="s">
        <v>10</v>
      </c>
      <c r="C31" s="108" t="s">
        <v>1684</v>
      </c>
      <c r="D31" s="108">
        <v>198</v>
      </c>
      <c r="E31" s="108" t="s">
        <v>1775</v>
      </c>
      <c r="F31" s="108" t="s">
        <v>1834</v>
      </c>
      <c r="G31" s="108">
        <v>198</v>
      </c>
      <c r="H31" s="108"/>
      <c r="I31" s="110"/>
      <c r="J31" s="110"/>
      <c r="K31" s="110"/>
    </row>
    <row r="32" spans="1:11" s="78" customFormat="1" ht="21.95" customHeight="1" x14ac:dyDescent="0.2">
      <c r="A32" s="117">
        <v>27</v>
      </c>
      <c r="B32" s="108" t="s">
        <v>10</v>
      </c>
      <c r="C32" s="108" t="s">
        <v>1685</v>
      </c>
      <c r="D32" s="108">
        <v>135</v>
      </c>
      <c r="E32" s="108" t="s">
        <v>1776</v>
      </c>
      <c r="F32" s="108" t="s">
        <v>1834</v>
      </c>
      <c r="G32" s="108">
        <v>135</v>
      </c>
      <c r="H32" s="108"/>
      <c r="I32" s="110"/>
      <c r="J32" s="110"/>
      <c r="K32" s="110"/>
    </row>
    <row r="33" spans="1:11" s="78" customFormat="1" ht="21.95" customHeight="1" x14ac:dyDescent="0.2">
      <c r="A33" s="117">
        <v>28</v>
      </c>
      <c r="B33" s="108" t="s">
        <v>10</v>
      </c>
      <c r="C33" s="108" t="s">
        <v>1686</v>
      </c>
      <c r="D33" s="108">
        <v>198</v>
      </c>
      <c r="E33" s="108" t="s">
        <v>1777</v>
      </c>
      <c r="F33" s="108" t="s">
        <v>1834</v>
      </c>
      <c r="G33" s="108">
        <v>198</v>
      </c>
      <c r="H33" s="108"/>
      <c r="I33" s="110"/>
      <c r="J33" s="110"/>
      <c r="K33" s="110"/>
    </row>
    <row r="34" spans="1:11" s="48" customFormat="1" ht="21.95" customHeight="1" x14ac:dyDescent="0.2">
      <c r="A34" s="117">
        <v>29</v>
      </c>
      <c r="B34" s="108" t="s">
        <v>10</v>
      </c>
      <c r="C34" s="108" t="s">
        <v>539</v>
      </c>
      <c r="D34" s="108">
        <v>108</v>
      </c>
      <c r="E34" s="108" t="s">
        <v>1778</v>
      </c>
      <c r="F34" s="108" t="s">
        <v>1834</v>
      </c>
      <c r="G34" s="108">
        <v>108</v>
      </c>
      <c r="H34" s="108"/>
      <c r="I34" s="114"/>
      <c r="J34" s="114"/>
      <c r="K34" s="114"/>
    </row>
    <row r="35" spans="1:11" s="78" customFormat="1" ht="21.95" customHeight="1" x14ac:dyDescent="0.2">
      <c r="A35" s="117">
        <v>30</v>
      </c>
      <c r="B35" s="108" t="s">
        <v>556</v>
      </c>
      <c r="C35" s="108">
        <v>527</v>
      </c>
      <c r="D35" s="108">
        <v>108</v>
      </c>
      <c r="E35" s="108" t="s">
        <v>1779</v>
      </c>
      <c r="F35" s="108" t="s">
        <v>1834</v>
      </c>
      <c r="G35" s="108">
        <v>108</v>
      </c>
      <c r="H35" s="108"/>
      <c r="I35" s="110"/>
      <c r="J35" s="110"/>
      <c r="K35" s="110"/>
    </row>
    <row r="36" spans="1:11" s="78" customFormat="1" ht="21.95" customHeight="1" x14ac:dyDescent="0.2">
      <c r="A36" s="117">
        <v>31</v>
      </c>
      <c r="B36" s="108" t="s">
        <v>556</v>
      </c>
      <c r="C36" s="108">
        <v>532</v>
      </c>
      <c r="D36" s="108">
        <v>108</v>
      </c>
      <c r="E36" s="108" t="s">
        <v>1780</v>
      </c>
      <c r="F36" s="108" t="s">
        <v>1834</v>
      </c>
      <c r="G36" s="108">
        <v>108</v>
      </c>
      <c r="H36" s="108"/>
      <c r="I36" s="110"/>
      <c r="J36" s="110"/>
      <c r="K36" s="110"/>
    </row>
    <row r="37" spans="1:11" s="78" customFormat="1" ht="21.95" customHeight="1" x14ac:dyDescent="0.2">
      <c r="A37" s="117">
        <v>32</v>
      </c>
      <c r="B37" s="108" t="s">
        <v>10</v>
      </c>
      <c r="C37" s="108">
        <v>444</v>
      </c>
      <c r="D37" s="108">
        <v>108</v>
      </c>
      <c r="E37" s="108" t="s">
        <v>1781</v>
      </c>
      <c r="F37" s="108" t="s">
        <v>1834</v>
      </c>
      <c r="G37" s="108">
        <v>108</v>
      </c>
      <c r="H37" s="108"/>
      <c r="I37" s="110"/>
      <c r="J37" s="110"/>
      <c r="K37" s="110"/>
    </row>
    <row r="38" spans="1:11" s="78" customFormat="1" ht="21.95" customHeight="1" x14ac:dyDescent="0.2">
      <c r="A38" s="117">
        <v>33</v>
      </c>
      <c r="B38" s="108" t="s">
        <v>10</v>
      </c>
      <c r="C38" s="108" t="s">
        <v>954</v>
      </c>
      <c r="D38" s="108">
        <v>120</v>
      </c>
      <c r="E38" s="108" t="s">
        <v>1782</v>
      </c>
      <c r="F38" s="108" t="s">
        <v>1834</v>
      </c>
      <c r="G38" s="108">
        <v>120</v>
      </c>
      <c r="H38" s="108"/>
      <c r="I38" s="110"/>
      <c r="J38" s="110"/>
      <c r="K38" s="110"/>
    </row>
    <row r="39" spans="1:11" s="78" customFormat="1" ht="21.95" customHeight="1" x14ac:dyDescent="0.2">
      <c r="A39" s="117">
        <v>34</v>
      </c>
      <c r="B39" s="108" t="s">
        <v>10</v>
      </c>
      <c r="C39" s="108" t="s">
        <v>957</v>
      </c>
      <c r="D39" s="108">
        <v>175.5</v>
      </c>
      <c r="E39" s="108" t="s">
        <v>1783</v>
      </c>
      <c r="F39" s="108" t="s">
        <v>1834</v>
      </c>
      <c r="G39" s="108">
        <v>175.5</v>
      </c>
      <c r="H39" s="108"/>
      <c r="I39" s="110"/>
      <c r="J39" s="110"/>
      <c r="K39" s="110"/>
    </row>
    <row r="40" spans="1:11" s="48" customFormat="1" ht="21.95" customHeight="1" x14ac:dyDescent="0.2">
      <c r="A40" s="117">
        <v>35</v>
      </c>
      <c r="B40" s="108" t="s">
        <v>1288</v>
      </c>
      <c r="C40" s="108" t="s">
        <v>272</v>
      </c>
      <c r="D40" s="108">
        <v>120</v>
      </c>
      <c r="E40" s="108" t="s">
        <v>1784</v>
      </c>
      <c r="F40" s="108" t="s">
        <v>1628</v>
      </c>
      <c r="G40" s="108">
        <v>120</v>
      </c>
      <c r="H40" s="108"/>
      <c r="I40" s="114"/>
      <c r="J40" s="114"/>
      <c r="K40" s="114"/>
    </row>
    <row r="41" spans="1:11" s="78" customFormat="1" ht="21.95" customHeight="1" x14ac:dyDescent="0.2">
      <c r="A41" s="117">
        <v>36</v>
      </c>
      <c r="B41" s="108">
        <v>3</v>
      </c>
      <c r="C41" s="108">
        <v>73</v>
      </c>
      <c r="D41" s="108">
        <v>108</v>
      </c>
      <c r="E41" s="108" t="s">
        <v>1785</v>
      </c>
      <c r="F41" s="108" t="s">
        <v>1628</v>
      </c>
      <c r="G41" s="108">
        <v>108</v>
      </c>
      <c r="H41" s="108"/>
      <c r="I41" s="110"/>
      <c r="J41" s="110"/>
      <c r="K41" s="110"/>
    </row>
    <row r="42" spans="1:11" s="78" customFormat="1" ht="21.95" customHeight="1" x14ac:dyDescent="0.2">
      <c r="A42" s="117">
        <v>37</v>
      </c>
      <c r="B42" s="108">
        <v>3</v>
      </c>
      <c r="C42" s="108">
        <v>74</v>
      </c>
      <c r="D42" s="108">
        <v>108</v>
      </c>
      <c r="E42" s="108" t="s">
        <v>1786</v>
      </c>
      <c r="F42" s="108" t="s">
        <v>1628</v>
      </c>
      <c r="G42" s="108">
        <v>108</v>
      </c>
      <c r="H42" s="108"/>
      <c r="I42" s="110"/>
      <c r="J42" s="110"/>
      <c r="K42" s="110"/>
    </row>
    <row r="43" spans="1:11" s="78" customFormat="1" ht="21.95" customHeight="1" x14ac:dyDescent="0.2">
      <c r="A43" s="117">
        <v>38</v>
      </c>
      <c r="B43" s="108">
        <v>3</v>
      </c>
      <c r="C43" s="108">
        <v>75</v>
      </c>
      <c r="D43" s="108">
        <v>108</v>
      </c>
      <c r="E43" s="108" t="s">
        <v>1787</v>
      </c>
      <c r="F43" s="108" t="s">
        <v>1628</v>
      </c>
      <c r="G43" s="108">
        <v>108</v>
      </c>
      <c r="H43" s="108"/>
      <c r="I43" s="110"/>
      <c r="J43" s="110"/>
      <c r="K43" s="110"/>
    </row>
    <row r="44" spans="1:11" s="78" customFormat="1" ht="21.95" customHeight="1" x14ac:dyDescent="0.2">
      <c r="A44" s="117">
        <v>39</v>
      </c>
      <c r="B44" s="108">
        <v>3</v>
      </c>
      <c r="C44" s="108">
        <v>76</v>
      </c>
      <c r="D44" s="108">
        <v>108</v>
      </c>
      <c r="E44" s="108" t="s">
        <v>1788</v>
      </c>
      <c r="F44" s="108" t="s">
        <v>1628</v>
      </c>
      <c r="G44" s="108">
        <v>108</v>
      </c>
      <c r="H44" s="108"/>
      <c r="I44" s="110"/>
      <c r="J44" s="110"/>
      <c r="K44" s="110"/>
    </row>
    <row r="45" spans="1:11" s="78" customFormat="1" ht="21.95" customHeight="1" x14ac:dyDescent="0.2">
      <c r="A45" s="117">
        <v>40</v>
      </c>
      <c r="B45" s="108">
        <v>3</v>
      </c>
      <c r="C45" s="108">
        <v>86</v>
      </c>
      <c r="D45" s="108">
        <v>108</v>
      </c>
      <c r="E45" s="108" t="s">
        <v>1789</v>
      </c>
      <c r="F45" s="108" t="s">
        <v>1628</v>
      </c>
      <c r="G45" s="108">
        <v>108</v>
      </c>
      <c r="H45" s="108"/>
      <c r="I45" s="110"/>
      <c r="J45" s="110"/>
      <c r="K45" s="110"/>
    </row>
    <row r="46" spans="1:11" s="78" customFormat="1" ht="21.95" customHeight="1" x14ac:dyDescent="0.2">
      <c r="A46" s="117">
        <v>41</v>
      </c>
      <c r="B46" s="108">
        <v>3</v>
      </c>
      <c r="C46" s="108">
        <v>87</v>
      </c>
      <c r="D46" s="108">
        <v>117.6</v>
      </c>
      <c r="E46" s="108" t="s">
        <v>1790</v>
      </c>
      <c r="F46" s="108" t="s">
        <v>1628</v>
      </c>
      <c r="G46" s="108">
        <v>117.6</v>
      </c>
      <c r="H46" s="108"/>
      <c r="I46" s="110"/>
      <c r="J46" s="110"/>
      <c r="K46" s="110"/>
    </row>
    <row r="47" spans="1:11" s="78" customFormat="1" ht="21.95" customHeight="1" x14ac:dyDescent="0.2">
      <c r="A47" s="117">
        <v>42</v>
      </c>
      <c r="B47" s="108">
        <v>3</v>
      </c>
      <c r="C47" s="108">
        <v>89</v>
      </c>
      <c r="D47" s="108">
        <v>108</v>
      </c>
      <c r="E47" s="108" t="s">
        <v>1791</v>
      </c>
      <c r="F47" s="108" t="s">
        <v>1628</v>
      </c>
      <c r="G47" s="108">
        <v>108</v>
      </c>
      <c r="H47" s="108"/>
      <c r="I47" s="110"/>
      <c r="J47" s="110"/>
      <c r="K47" s="110"/>
    </row>
    <row r="48" spans="1:11" s="78" customFormat="1" ht="21.95" customHeight="1" x14ac:dyDescent="0.2">
      <c r="A48" s="117">
        <v>43</v>
      </c>
      <c r="B48" s="108">
        <v>3</v>
      </c>
      <c r="C48" s="108">
        <v>99</v>
      </c>
      <c r="D48" s="108">
        <v>108</v>
      </c>
      <c r="E48" s="108" t="s">
        <v>1792</v>
      </c>
      <c r="F48" s="108" t="s">
        <v>1628</v>
      </c>
      <c r="G48" s="108">
        <v>108</v>
      </c>
      <c r="H48" s="108"/>
      <c r="I48" s="110"/>
      <c r="J48" s="110"/>
      <c r="K48" s="110"/>
    </row>
    <row r="49" spans="1:11" s="78" customFormat="1" ht="21.95" customHeight="1" x14ac:dyDescent="0.2">
      <c r="A49" s="117">
        <v>44</v>
      </c>
      <c r="B49" s="108">
        <v>3</v>
      </c>
      <c r="C49" s="108">
        <v>100</v>
      </c>
      <c r="D49" s="108">
        <v>108</v>
      </c>
      <c r="E49" s="108" t="s">
        <v>1793</v>
      </c>
      <c r="F49" s="108" t="s">
        <v>1628</v>
      </c>
      <c r="G49" s="108">
        <v>108</v>
      </c>
      <c r="H49" s="108"/>
      <c r="I49" s="110"/>
      <c r="J49" s="110"/>
      <c r="K49" s="110"/>
    </row>
    <row r="50" spans="1:11" s="78" customFormat="1" ht="21.95" customHeight="1" x14ac:dyDescent="0.2">
      <c r="A50" s="117">
        <v>45</v>
      </c>
      <c r="B50" s="108">
        <v>3</v>
      </c>
      <c r="C50" s="108">
        <v>144</v>
      </c>
      <c r="D50" s="108">
        <v>108</v>
      </c>
      <c r="E50" s="108" t="s">
        <v>1794</v>
      </c>
      <c r="F50" s="108" t="s">
        <v>1655</v>
      </c>
      <c r="G50" s="108">
        <v>108</v>
      </c>
      <c r="H50" s="108"/>
      <c r="I50" s="110"/>
      <c r="J50" s="110"/>
      <c r="K50" s="110"/>
    </row>
    <row r="51" spans="1:11" s="78" customFormat="1" ht="21.95" customHeight="1" x14ac:dyDescent="0.2">
      <c r="A51" s="117">
        <v>46</v>
      </c>
      <c r="B51" s="108">
        <v>3</v>
      </c>
      <c r="C51" s="108">
        <v>148</v>
      </c>
      <c r="D51" s="108">
        <v>108</v>
      </c>
      <c r="E51" s="108" t="s">
        <v>1795</v>
      </c>
      <c r="F51" s="108" t="s">
        <v>1655</v>
      </c>
      <c r="G51" s="108">
        <v>108</v>
      </c>
      <c r="H51" s="108"/>
      <c r="I51" s="110"/>
      <c r="J51" s="110"/>
      <c r="K51" s="110"/>
    </row>
    <row r="52" spans="1:11" s="78" customFormat="1" ht="21.95" customHeight="1" x14ac:dyDescent="0.2">
      <c r="A52" s="117">
        <v>47</v>
      </c>
      <c r="B52" s="108">
        <v>3</v>
      </c>
      <c r="C52" s="108">
        <v>149</v>
      </c>
      <c r="D52" s="108">
        <v>108</v>
      </c>
      <c r="E52" s="108" t="s">
        <v>1796</v>
      </c>
      <c r="F52" s="108" t="s">
        <v>1655</v>
      </c>
      <c r="G52" s="108">
        <v>108</v>
      </c>
      <c r="H52" s="108"/>
      <c r="I52" s="110"/>
      <c r="J52" s="110"/>
      <c r="K52" s="110"/>
    </row>
    <row r="53" spans="1:11" s="78" customFormat="1" ht="21.95" customHeight="1" x14ac:dyDescent="0.2">
      <c r="A53" s="117">
        <v>48</v>
      </c>
      <c r="B53" s="108">
        <v>3</v>
      </c>
      <c r="C53" s="108">
        <v>150</v>
      </c>
      <c r="D53" s="108">
        <v>108</v>
      </c>
      <c r="E53" s="108" t="s">
        <v>1797</v>
      </c>
      <c r="F53" s="108" t="s">
        <v>1655</v>
      </c>
      <c r="G53" s="108">
        <v>108</v>
      </c>
      <c r="H53" s="108"/>
      <c r="I53" s="110"/>
      <c r="J53" s="110"/>
      <c r="K53" s="110"/>
    </row>
    <row r="54" spans="1:11" s="78" customFormat="1" ht="21.95" customHeight="1" x14ac:dyDescent="0.2">
      <c r="A54" s="117">
        <v>49</v>
      </c>
      <c r="B54" s="108">
        <v>3</v>
      </c>
      <c r="C54" s="108">
        <v>181</v>
      </c>
      <c r="D54" s="108">
        <v>108</v>
      </c>
      <c r="E54" s="108" t="s">
        <v>1687</v>
      </c>
      <c r="F54" s="115">
        <v>43252</v>
      </c>
      <c r="G54" s="108">
        <v>108</v>
      </c>
      <c r="H54" s="108"/>
      <c r="I54" s="110"/>
      <c r="J54" s="110"/>
      <c r="K54" s="110"/>
    </row>
    <row r="55" spans="1:11" s="78" customFormat="1" ht="21.95" customHeight="1" x14ac:dyDescent="0.2">
      <c r="A55" s="117">
        <v>50</v>
      </c>
      <c r="B55" s="108">
        <v>3</v>
      </c>
      <c r="C55" s="108">
        <v>182</v>
      </c>
      <c r="D55" s="108">
        <v>108</v>
      </c>
      <c r="E55" s="108" t="s">
        <v>1688</v>
      </c>
      <c r="F55" s="115">
        <v>43252</v>
      </c>
      <c r="G55" s="108">
        <v>108</v>
      </c>
      <c r="H55" s="108"/>
      <c r="I55" s="110"/>
      <c r="J55" s="110"/>
      <c r="K55" s="110"/>
    </row>
    <row r="56" spans="1:11" s="78" customFormat="1" ht="21.95" customHeight="1" x14ac:dyDescent="0.2">
      <c r="A56" s="117">
        <v>51</v>
      </c>
      <c r="B56" s="108">
        <v>3</v>
      </c>
      <c r="C56" s="108">
        <v>185</v>
      </c>
      <c r="D56" s="108">
        <v>108</v>
      </c>
      <c r="E56" s="108" t="s">
        <v>1689</v>
      </c>
      <c r="F56" s="115">
        <v>43252</v>
      </c>
      <c r="G56" s="108">
        <v>108</v>
      </c>
      <c r="H56" s="108"/>
      <c r="I56" s="110"/>
      <c r="J56" s="110"/>
      <c r="K56" s="110"/>
    </row>
    <row r="57" spans="1:11" s="78" customFormat="1" ht="21.95" customHeight="1" x14ac:dyDescent="0.2">
      <c r="A57" s="117">
        <v>52</v>
      </c>
      <c r="B57" s="108">
        <v>3</v>
      </c>
      <c r="C57" s="108">
        <v>186</v>
      </c>
      <c r="D57" s="108">
        <v>108</v>
      </c>
      <c r="E57" s="108" t="s">
        <v>1690</v>
      </c>
      <c r="F57" s="115">
        <v>43252</v>
      </c>
      <c r="G57" s="108">
        <v>108</v>
      </c>
      <c r="H57" s="108"/>
      <c r="I57" s="110"/>
      <c r="J57" s="110"/>
      <c r="K57" s="110"/>
    </row>
    <row r="58" spans="1:11" s="78" customFormat="1" ht="21.95" customHeight="1" x14ac:dyDescent="0.2">
      <c r="A58" s="117">
        <v>53</v>
      </c>
      <c r="B58" s="108">
        <v>3</v>
      </c>
      <c r="C58" s="108">
        <v>183</v>
      </c>
      <c r="D58" s="108">
        <v>108</v>
      </c>
      <c r="E58" s="108" t="s">
        <v>1691</v>
      </c>
      <c r="F58" s="115">
        <v>43252</v>
      </c>
      <c r="G58" s="108">
        <v>108</v>
      </c>
      <c r="H58" s="108"/>
      <c r="I58" s="110"/>
      <c r="J58" s="110"/>
      <c r="K58" s="110"/>
    </row>
    <row r="59" spans="1:11" s="78" customFormat="1" ht="21.95" customHeight="1" x14ac:dyDescent="0.2">
      <c r="A59" s="117">
        <v>54</v>
      </c>
      <c r="B59" s="108">
        <v>3</v>
      </c>
      <c r="C59" s="108">
        <v>184</v>
      </c>
      <c r="D59" s="108">
        <v>108</v>
      </c>
      <c r="E59" s="108" t="s">
        <v>1692</v>
      </c>
      <c r="F59" s="115">
        <v>43252</v>
      </c>
      <c r="G59" s="108">
        <v>108</v>
      </c>
      <c r="H59" s="108"/>
      <c r="I59" s="110"/>
      <c r="J59" s="110"/>
      <c r="K59" s="110"/>
    </row>
    <row r="60" spans="1:11" s="78" customFormat="1" ht="21.95" customHeight="1" x14ac:dyDescent="0.2">
      <c r="A60" s="117">
        <v>55</v>
      </c>
      <c r="B60" s="108">
        <v>3</v>
      </c>
      <c r="C60" s="108">
        <v>187</v>
      </c>
      <c r="D60" s="108">
        <v>108</v>
      </c>
      <c r="E60" s="108" t="s">
        <v>1693</v>
      </c>
      <c r="F60" s="115">
        <v>43252</v>
      </c>
      <c r="G60" s="108">
        <v>108</v>
      </c>
      <c r="H60" s="108"/>
      <c r="I60" s="110"/>
      <c r="J60" s="110"/>
      <c r="K60" s="110"/>
    </row>
    <row r="61" spans="1:11" s="78" customFormat="1" ht="21.95" customHeight="1" x14ac:dyDescent="0.2">
      <c r="A61" s="117">
        <v>56</v>
      </c>
      <c r="B61" s="108">
        <v>3</v>
      </c>
      <c r="C61" s="108">
        <v>188</v>
      </c>
      <c r="D61" s="108">
        <v>108</v>
      </c>
      <c r="E61" s="108" t="s">
        <v>1694</v>
      </c>
      <c r="F61" s="115">
        <v>43252</v>
      </c>
      <c r="G61" s="108">
        <v>108</v>
      </c>
      <c r="H61" s="108"/>
      <c r="I61" s="110"/>
      <c r="J61" s="110"/>
      <c r="K61" s="110"/>
    </row>
    <row r="62" spans="1:11" s="78" customFormat="1" ht="21.95" customHeight="1" x14ac:dyDescent="0.2">
      <c r="A62" s="117">
        <v>57</v>
      </c>
      <c r="B62" s="108">
        <v>3</v>
      </c>
      <c r="C62" s="108">
        <v>189</v>
      </c>
      <c r="D62" s="108">
        <v>108</v>
      </c>
      <c r="E62" s="108" t="s">
        <v>1695</v>
      </c>
      <c r="F62" s="115">
        <v>43252</v>
      </c>
      <c r="G62" s="108">
        <v>108</v>
      </c>
      <c r="H62" s="108"/>
      <c r="I62" s="110"/>
      <c r="J62" s="110"/>
      <c r="K62" s="110"/>
    </row>
    <row r="63" spans="1:11" s="78" customFormat="1" ht="21.95" customHeight="1" x14ac:dyDescent="0.2">
      <c r="A63" s="117">
        <v>58</v>
      </c>
      <c r="B63" s="108">
        <v>3</v>
      </c>
      <c r="C63" s="108">
        <v>190</v>
      </c>
      <c r="D63" s="108">
        <v>108</v>
      </c>
      <c r="E63" s="108" t="s">
        <v>1696</v>
      </c>
      <c r="F63" s="115">
        <v>43252</v>
      </c>
      <c r="G63" s="108">
        <v>108</v>
      </c>
      <c r="H63" s="108"/>
      <c r="I63" s="110"/>
      <c r="J63" s="110"/>
      <c r="K63" s="110"/>
    </row>
    <row r="64" spans="1:11" s="78" customFormat="1" ht="21.95" customHeight="1" x14ac:dyDescent="0.2">
      <c r="A64" s="117">
        <v>59</v>
      </c>
      <c r="B64" s="108" t="s">
        <v>1336</v>
      </c>
      <c r="C64" s="108">
        <v>223</v>
      </c>
      <c r="D64" s="108">
        <v>108</v>
      </c>
      <c r="E64" s="108" t="s">
        <v>1697</v>
      </c>
      <c r="F64" s="115">
        <v>43252</v>
      </c>
      <c r="G64" s="108">
        <v>108</v>
      </c>
      <c r="H64" s="108"/>
      <c r="I64" s="110"/>
      <c r="J64" s="110"/>
      <c r="K64" s="110"/>
    </row>
    <row r="65" spans="1:11" s="78" customFormat="1" ht="21.95" customHeight="1" x14ac:dyDescent="0.2">
      <c r="A65" s="117">
        <v>60</v>
      </c>
      <c r="B65" s="108" t="s">
        <v>1336</v>
      </c>
      <c r="C65" s="108">
        <v>224</v>
      </c>
      <c r="D65" s="108">
        <v>108</v>
      </c>
      <c r="E65" s="108" t="s">
        <v>1798</v>
      </c>
      <c r="F65" s="115">
        <v>43252</v>
      </c>
      <c r="G65" s="108">
        <v>108</v>
      </c>
      <c r="H65" s="108"/>
      <c r="I65" s="110"/>
      <c r="J65" s="110"/>
      <c r="K65" s="110"/>
    </row>
    <row r="66" spans="1:11" s="78" customFormat="1" ht="21.95" customHeight="1" x14ac:dyDescent="0.2">
      <c r="A66" s="117">
        <v>61</v>
      </c>
      <c r="B66" s="108" t="s">
        <v>1336</v>
      </c>
      <c r="C66" s="108">
        <v>225</v>
      </c>
      <c r="D66" s="108">
        <v>108</v>
      </c>
      <c r="E66" s="108" t="s">
        <v>1799</v>
      </c>
      <c r="F66" s="115">
        <v>43252</v>
      </c>
      <c r="G66" s="108">
        <v>108</v>
      </c>
      <c r="H66" s="108"/>
      <c r="I66" s="110"/>
      <c r="J66" s="110"/>
      <c r="K66" s="110"/>
    </row>
    <row r="67" spans="1:11" s="78" customFormat="1" ht="21.95" customHeight="1" x14ac:dyDescent="0.2">
      <c r="A67" s="117">
        <v>62</v>
      </c>
      <c r="B67" s="108" t="s">
        <v>1336</v>
      </c>
      <c r="C67" s="108">
        <v>227</v>
      </c>
      <c r="D67" s="108">
        <v>108</v>
      </c>
      <c r="E67" s="108" t="s">
        <v>1800</v>
      </c>
      <c r="F67" s="115">
        <v>43252</v>
      </c>
      <c r="G67" s="108">
        <v>108</v>
      </c>
      <c r="H67" s="108"/>
      <c r="I67" s="110"/>
      <c r="J67" s="110"/>
      <c r="K67" s="110"/>
    </row>
    <row r="68" spans="1:11" s="78" customFormat="1" ht="21.95" customHeight="1" x14ac:dyDescent="0.2">
      <c r="A68" s="117">
        <v>63</v>
      </c>
      <c r="B68" s="108" t="s">
        <v>1336</v>
      </c>
      <c r="C68" s="108">
        <v>228</v>
      </c>
      <c r="D68" s="108">
        <v>108</v>
      </c>
      <c r="E68" s="108" t="s">
        <v>1801</v>
      </c>
      <c r="F68" s="115">
        <v>43252</v>
      </c>
      <c r="G68" s="108">
        <v>108</v>
      </c>
      <c r="H68" s="108"/>
      <c r="I68" s="110"/>
      <c r="J68" s="110"/>
      <c r="K68" s="110"/>
    </row>
    <row r="69" spans="1:11" s="78" customFormat="1" ht="21.95" customHeight="1" x14ac:dyDescent="0.2">
      <c r="A69" s="117">
        <v>64</v>
      </c>
      <c r="B69" s="108" t="s">
        <v>1336</v>
      </c>
      <c r="C69" s="108">
        <v>229</v>
      </c>
      <c r="D69" s="108">
        <v>108</v>
      </c>
      <c r="E69" s="108" t="s">
        <v>1802</v>
      </c>
      <c r="F69" s="115">
        <v>43252</v>
      </c>
      <c r="G69" s="108">
        <v>108</v>
      </c>
      <c r="H69" s="108"/>
      <c r="I69" s="110"/>
      <c r="J69" s="110"/>
      <c r="K69" s="110"/>
    </row>
    <row r="70" spans="1:11" s="78" customFormat="1" ht="21.95" customHeight="1" x14ac:dyDescent="0.2">
      <c r="A70" s="117">
        <v>65</v>
      </c>
      <c r="B70" s="108" t="s">
        <v>1336</v>
      </c>
      <c r="C70" s="108">
        <v>230</v>
      </c>
      <c r="D70" s="108">
        <v>108</v>
      </c>
      <c r="E70" s="108" t="s">
        <v>1803</v>
      </c>
      <c r="F70" s="115">
        <v>43252</v>
      </c>
      <c r="G70" s="108">
        <v>108</v>
      </c>
      <c r="H70" s="108"/>
      <c r="I70" s="110"/>
      <c r="J70" s="110"/>
      <c r="K70" s="110"/>
    </row>
    <row r="71" spans="1:11" s="78" customFormat="1" ht="21.95" customHeight="1" x14ac:dyDescent="0.2">
      <c r="A71" s="117">
        <v>66</v>
      </c>
      <c r="B71" s="108" t="s">
        <v>1336</v>
      </c>
      <c r="C71" s="108">
        <v>231</v>
      </c>
      <c r="D71" s="108">
        <v>118</v>
      </c>
      <c r="E71" s="108" t="s">
        <v>1804</v>
      </c>
      <c r="F71" s="115">
        <v>43252</v>
      </c>
      <c r="G71" s="108">
        <v>118</v>
      </c>
      <c r="H71" s="108"/>
      <c r="I71" s="110"/>
      <c r="J71" s="110"/>
      <c r="K71" s="110"/>
    </row>
    <row r="72" spans="1:11" s="78" customFormat="1" ht="21.95" customHeight="1" x14ac:dyDescent="0.2">
      <c r="A72" s="117">
        <v>67</v>
      </c>
      <c r="B72" s="108" t="s">
        <v>1336</v>
      </c>
      <c r="C72" s="108">
        <v>233</v>
      </c>
      <c r="D72" s="108">
        <v>108</v>
      </c>
      <c r="E72" s="108" t="s">
        <v>1805</v>
      </c>
      <c r="F72" s="115">
        <v>43252</v>
      </c>
      <c r="G72" s="108">
        <v>108</v>
      </c>
      <c r="H72" s="108"/>
      <c r="I72" s="110"/>
      <c r="J72" s="110"/>
      <c r="K72" s="110"/>
    </row>
    <row r="73" spans="1:11" s="78" customFormat="1" ht="21.95" customHeight="1" x14ac:dyDescent="0.2">
      <c r="A73" s="117">
        <v>68</v>
      </c>
      <c r="B73" s="108" t="s">
        <v>1336</v>
      </c>
      <c r="C73" s="108">
        <v>234</v>
      </c>
      <c r="D73" s="108">
        <v>108</v>
      </c>
      <c r="E73" s="108" t="s">
        <v>1806</v>
      </c>
      <c r="F73" s="115">
        <v>43252</v>
      </c>
      <c r="G73" s="108">
        <v>108</v>
      </c>
      <c r="H73" s="108"/>
      <c r="I73" s="110"/>
      <c r="J73" s="110"/>
      <c r="K73" s="110"/>
    </row>
    <row r="74" spans="1:11" s="78" customFormat="1" ht="21.95" customHeight="1" x14ac:dyDescent="0.2">
      <c r="A74" s="117">
        <v>69</v>
      </c>
      <c r="B74" s="108" t="s">
        <v>1336</v>
      </c>
      <c r="C74" s="108">
        <v>235</v>
      </c>
      <c r="D74" s="108">
        <v>108</v>
      </c>
      <c r="E74" s="108" t="s">
        <v>1807</v>
      </c>
      <c r="F74" s="115">
        <v>43252</v>
      </c>
      <c r="G74" s="108">
        <v>108</v>
      </c>
      <c r="H74" s="108"/>
      <c r="I74" s="110"/>
      <c r="J74" s="110"/>
      <c r="K74" s="110"/>
    </row>
    <row r="75" spans="1:11" s="78" customFormat="1" ht="21.95" customHeight="1" x14ac:dyDescent="0.2">
      <c r="A75" s="117">
        <v>70</v>
      </c>
      <c r="B75" s="108" t="s">
        <v>1336</v>
      </c>
      <c r="C75" s="108">
        <v>236</v>
      </c>
      <c r="D75" s="108">
        <v>108</v>
      </c>
      <c r="E75" s="108" t="s">
        <v>1808</v>
      </c>
      <c r="F75" s="115">
        <v>43252</v>
      </c>
      <c r="G75" s="108">
        <v>108</v>
      </c>
      <c r="H75" s="108"/>
      <c r="I75" s="110"/>
      <c r="J75" s="110"/>
      <c r="K75" s="110"/>
    </row>
    <row r="76" spans="1:11" s="78" customFormat="1" ht="21.95" customHeight="1" x14ac:dyDescent="0.2">
      <c r="A76" s="117">
        <v>71</v>
      </c>
      <c r="B76" s="108" t="s">
        <v>1336</v>
      </c>
      <c r="C76" s="108">
        <v>237</v>
      </c>
      <c r="D76" s="108">
        <v>108</v>
      </c>
      <c r="E76" s="108" t="s">
        <v>1809</v>
      </c>
      <c r="F76" s="115">
        <v>43252</v>
      </c>
      <c r="G76" s="108">
        <v>108</v>
      </c>
      <c r="H76" s="108"/>
      <c r="I76" s="110"/>
      <c r="J76" s="110"/>
      <c r="K76" s="110"/>
    </row>
    <row r="77" spans="1:11" s="78" customFormat="1" ht="21.95" customHeight="1" x14ac:dyDescent="0.2">
      <c r="A77" s="117">
        <v>72</v>
      </c>
      <c r="B77" s="108" t="s">
        <v>1336</v>
      </c>
      <c r="C77" s="108">
        <v>238</v>
      </c>
      <c r="D77" s="108">
        <v>108</v>
      </c>
      <c r="E77" s="108" t="s">
        <v>1810</v>
      </c>
      <c r="F77" s="115">
        <v>43252</v>
      </c>
      <c r="G77" s="108">
        <v>108</v>
      </c>
      <c r="H77" s="108"/>
      <c r="I77" s="110"/>
      <c r="J77" s="110"/>
      <c r="K77" s="110"/>
    </row>
    <row r="78" spans="1:11" s="78" customFormat="1" ht="21.95" customHeight="1" x14ac:dyDescent="0.2">
      <c r="A78" s="117">
        <v>73</v>
      </c>
      <c r="B78" s="108" t="s">
        <v>1336</v>
      </c>
      <c r="C78" s="108">
        <v>239</v>
      </c>
      <c r="D78" s="108">
        <v>108</v>
      </c>
      <c r="E78" s="108" t="s">
        <v>1811</v>
      </c>
      <c r="F78" s="115">
        <v>43252</v>
      </c>
      <c r="G78" s="108">
        <v>108</v>
      </c>
      <c r="H78" s="108"/>
      <c r="I78" s="110"/>
      <c r="J78" s="110"/>
      <c r="K78" s="110"/>
    </row>
    <row r="79" spans="1:11" s="78" customFormat="1" ht="21.95" customHeight="1" x14ac:dyDescent="0.2">
      <c r="A79" s="117">
        <v>74</v>
      </c>
      <c r="B79" s="108" t="s">
        <v>1336</v>
      </c>
      <c r="C79" s="108">
        <v>257</v>
      </c>
      <c r="D79" s="108">
        <v>131.5</v>
      </c>
      <c r="E79" s="108" t="s">
        <v>1812</v>
      </c>
      <c r="F79" s="115">
        <v>43252</v>
      </c>
      <c r="G79" s="108">
        <v>131.5</v>
      </c>
      <c r="H79" s="108"/>
      <c r="I79" s="110"/>
      <c r="J79" s="110"/>
      <c r="K79" s="110"/>
    </row>
    <row r="80" spans="1:11" s="78" customFormat="1" ht="21.95" customHeight="1" x14ac:dyDescent="0.2">
      <c r="A80" s="117">
        <v>75</v>
      </c>
      <c r="B80" s="108" t="s">
        <v>1336</v>
      </c>
      <c r="C80" s="108">
        <v>258</v>
      </c>
      <c r="D80" s="108">
        <v>132.19999999999999</v>
      </c>
      <c r="E80" s="108" t="s">
        <v>1813</v>
      </c>
      <c r="F80" s="115">
        <v>43252</v>
      </c>
      <c r="G80" s="108">
        <v>132.19999999999999</v>
      </c>
      <c r="H80" s="108"/>
      <c r="I80" s="110"/>
      <c r="J80" s="110"/>
      <c r="K80" s="110"/>
    </row>
    <row r="81" spans="1:11" s="78" customFormat="1" ht="21.95" customHeight="1" x14ac:dyDescent="0.2">
      <c r="A81" s="117">
        <v>76</v>
      </c>
      <c r="B81" s="108" t="s">
        <v>1336</v>
      </c>
      <c r="C81" s="108">
        <v>259</v>
      </c>
      <c r="D81" s="108">
        <v>124.3</v>
      </c>
      <c r="E81" s="108" t="s">
        <v>1814</v>
      </c>
      <c r="F81" s="115">
        <v>43252</v>
      </c>
      <c r="G81" s="108">
        <v>124.3</v>
      </c>
      <c r="H81" s="108"/>
      <c r="I81" s="110"/>
      <c r="J81" s="110"/>
      <c r="K81" s="110"/>
    </row>
    <row r="82" spans="1:11" s="78" customFormat="1" ht="21.95" customHeight="1" x14ac:dyDescent="0.2">
      <c r="A82" s="117">
        <v>77</v>
      </c>
      <c r="B82" s="108" t="s">
        <v>1336</v>
      </c>
      <c r="C82" s="108">
        <v>260</v>
      </c>
      <c r="D82" s="108">
        <v>119.8</v>
      </c>
      <c r="E82" s="108" t="s">
        <v>1815</v>
      </c>
      <c r="F82" s="115">
        <v>43252</v>
      </c>
      <c r="G82" s="108">
        <v>119.8</v>
      </c>
      <c r="H82" s="108"/>
      <c r="I82" s="110"/>
      <c r="J82" s="110"/>
      <c r="K82" s="110"/>
    </row>
    <row r="83" spans="1:11" s="78" customFormat="1" ht="21.95" customHeight="1" x14ac:dyDescent="0.2">
      <c r="A83" s="117">
        <v>78</v>
      </c>
      <c r="B83" s="108" t="s">
        <v>1336</v>
      </c>
      <c r="C83" s="108">
        <v>261</v>
      </c>
      <c r="D83" s="108">
        <v>145</v>
      </c>
      <c r="E83" s="108" t="s">
        <v>1816</v>
      </c>
      <c r="F83" s="115">
        <v>43252</v>
      </c>
      <c r="G83" s="108">
        <v>145</v>
      </c>
      <c r="H83" s="108"/>
      <c r="I83" s="110"/>
      <c r="J83" s="110"/>
      <c r="K83" s="110"/>
    </row>
    <row r="84" spans="1:11" s="78" customFormat="1" ht="21.95" customHeight="1" x14ac:dyDescent="0.2">
      <c r="A84" s="117">
        <v>79</v>
      </c>
      <c r="B84" s="108" t="s">
        <v>1336</v>
      </c>
      <c r="C84" s="108">
        <v>262</v>
      </c>
      <c r="D84" s="108">
        <v>171.5</v>
      </c>
      <c r="E84" s="108" t="s">
        <v>1817</v>
      </c>
      <c r="F84" s="115">
        <v>43252</v>
      </c>
      <c r="G84" s="108">
        <v>171.5</v>
      </c>
      <c r="H84" s="108"/>
      <c r="I84" s="110"/>
      <c r="J84" s="110"/>
      <c r="K84" s="110"/>
    </row>
    <row r="85" spans="1:11" s="78" customFormat="1" ht="21.95" customHeight="1" x14ac:dyDescent="0.2">
      <c r="A85" s="117">
        <v>80</v>
      </c>
      <c r="B85" s="108" t="s">
        <v>1336</v>
      </c>
      <c r="C85" s="108">
        <v>263</v>
      </c>
      <c r="D85" s="108">
        <v>204.6</v>
      </c>
      <c r="E85" s="108" t="s">
        <v>1818</v>
      </c>
      <c r="F85" s="115">
        <v>43252</v>
      </c>
      <c r="G85" s="108">
        <v>204.6</v>
      </c>
      <c r="H85" s="108"/>
      <c r="I85" s="110"/>
      <c r="J85" s="110"/>
      <c r="K85" s="110"/>
    </row>
    <row r="86" spans="1:11" s="78" customFormat="1" ht="21.95" customHeight="1" x14ac:dyDescent="0.2">
      <c r="A86" s="117">
        <v>81</v>
      </c>
      <c r="B86" s="108" t="s">
        <v>1336</v>
      </c>
      <c r="C86" s="108">
        <v>264</v>
      </c>
      <c r="D86" s="108">
        <v>194.3</v>
      </c>
      <c r="E86" s="108" t="s">
        <v>1819</v>
      </c>
      <c r="F86" s="115">
        <v>43252</v>
      </c>
      <c r="G86" s="108">
        <v>194.3</v>
      </c>
      <c r="H86" s="108"/>
      <c r="I86" s="110"/>
      <c r="J86" s="110"/>
      <c r="K86" s="110"/>
    </row>
    <row r="87" spans="1:11" s="78" customFormat="1" ht="21.95" customHeight="1" x14ac:dyDescent="0.2">
      <c r="A87" s="117">
        <v>82</v>
      </c>
      <c r="B87" s="108" t="s">
        <v>1336</v>
      </c>
      <c r="C87" s="108">
        <v>265</v>
      </c>
      <c r="D87" s="108">
        <v>205.8</v>
      </c>
      <c r="E87" s="108" t="s">
        <v>1820</v>
      </c>
      <c r="F87" s="115">
        <v>43252</v>
      </c>
      <c r="G87" s="108">
        <v>205.8</v>
      </c>
      <c r="H87" s="108"/>
      <c r="I87" s="110"/>
      <c r="J87" s="110"/>
      <c r="K87" s="110"/>
    </row>
    <row r="88" spans="1:11" s="78" customFormat="1" ht="21.95" customHeight="1" x14ac:dyDescent="0.2">
      <c r="A88" s="117">
        <v>83</v>
      </c>
      <c r="B88" s="108" t="s">
        <v>1336</v>
      </c>
      <c r="C88" s="108">
        <v>266</v>
      </c>
      <c r="D88" s="108">
        <v>206.6</v>
      </c>
      <c r="E88" s="108" t="s">
        <v>1821</v>
      </c>
      <c r="F88" s="115">
        <v>43252</v>
      </c>
      <c r="G88" s="108">
        <v>206.6</v>
      </c>
      <c r="H88" s="108"/>
      <c r="I88" s="110"/>
      <c r="J88" s="110"/>
      <c r="K88" s="110"/>
    </row>
    <row r="89" spans="1:11" s="78" customFormat="1" ht="21.95" customHeight="1" x14ac:dyDescent="0.2">
      <c r="A89" s="117">
        <v>84</v>
      </c>
      <c r="B89" s="108" t="s">
        <v>10</v>
      </c>
      <c r="C89" s="108" t="s">
        <v>1698</v>
      </c>
      <c r="D89" s="108">
        <v>337.1</v>
      </c>
      <c r="E89" s="108" t="s">
        <v>1822</v>
      </c>
      <c r="F89" s="108" t="s">
        <v>1834</v>
      </c>
      <c r="G89" s="108">
        <v>337.1</v>
      </c>
      <c r="H89" s="108"/>
      <c r="I89" s="110"/>
      <c r="J89" s="110"/>
      <c r="K89" s="110"/>
    </row>
    <row r="90" spans="1:11" s="78" customFormat="1" ht="21.95" customHeight="1" x14ac:dyDescent="0.2">
      <c r="A90" s="117">
        <v>85</v>
      </c>
      <c r="B90" s="108" t="s">
        <v>10</v>
      </c>
      <c r="C90" s="108" t="s">
        <v>1699</v>
      </c>
      <c r="D90" s="108">
        <v>320</v>
      </c>
      <c r="E90" s="108" t="s">
        <v>1823</v>
      </c>
      <c r="F90" s="108" t="s">
        <v>1834</v>
      </c>
      <c r="G90" s="108">
        <v>320</v>
      </c>
      <c r="H90" s="108"/>
      <c r="I90" s="110"/>
      <c r="J90" s="110"/>
      <c r="K90" s="110"/>
    </row>
    <row r="91" spans="1:11" s="78" customFormat="1" ht="21.95" customHeight="1" x14ac:dyDescent="0.2">
      <c r="A91" s="117">
        <v>86</v>
      </c>
      <c r="B91" s="108" t="s">
        <v>10</v>
      </c>
      <c r="C91" s="108" t="s">
        <v>1700</v>
      </c>
      <c r="D91" s="108">
        <v>320</v>
      </c>
      <c r="E91" s="108" t="s">
        <v>1824</v>
      </c>
      <c r="F91" s="108" t="s">
        <v>1834</v>
      </c>
      <c r="G91" s="108">
        <v>320</v>
      </c>
      <c r="H91" s="108"/>
      <c r="I91" s="110"/>
      <c r="J91" s="110"/>
      <c r="K91" s="110"/>
    </row>
    <row r="92" spans="1:11" s="78" customFormat="1" ht="21.95" customHeight="1" x14ac:dyDescent="0.2">
      <c r="A92" s="117">
        <v>87</v>
      </c>
      <c r="B92" s="108" t="s">
        <v>10</v>
      </c>
      <c r="C92" s="108" t="s">
        <v>1701</v>
      </c>
      <c r="D92" s="108">
        <v>320</v>
      </c>
      <c r="E92" s="108" t="s">
        <v>1825</v>
      </c>
      <c r="F92" s="108" t="s">
        <v>1834</v>
      </c>
      <c r="G92" s="108">
        <v>320</v>
      </c>
      <c r="H92" s="108"/>
      <c r="I92" s="110"/>
      <c r="J92" s="110"/>
      <c r="K92" s="110"/>
    </row>
    <row r="93" spans="1:11" s="78" customFormat="1" ht="21.95" customHeight="1" x14ac:dyDescent="0.2">
      <c r="A93" s="117">
        <v>88</v>
      </c>
      <c r="B93" s="108" t="s">
        <v>10</v>
      </c>
      <c r="C93" s="108" t="s">
        <v>1702</v>
      </c>
      <c r="D93" s="108">
        <v>355.5</v>
      </c>
      <c r="E93" s="108" t="s">
        <v>1826</v>
      </c>
      <c r="F93" s="108" t="s">
        <v>1834</v>
      </c>
      <c r="G93" s="108">
        <v>355.5</v>
      </c>
      <c r="H93" s="108"/>
      <c r="I93" s="110"/>
      <c r="J93" s="110"/>
      <c r="K93" s="110"/>
    </row>
    <row r="94" spans="1:11" s="78" customFormat="1" ht="21.95" customHeight="1" x14ac:dyDescent="0.2">
      <c r="A94" s="117">
        <v>89</v>
      </c>
      <c r="B94" s="108" t="s">
        <v>556</v>
      </c>
      <c r="C94" s="108" t="s">
        <v>1703</v>
      </c>
      <c r="D94" s="108">
        <v>352</v>
      </c>
      <c r="E94" s="108" t="s">
        <v>1827</v>
      </c>
      <c r="F94" s="108" t="s">
        <v>1834</v>
      </c>
      <c r="G94" s="108">
        <v>352</v>
      </c>
      <c r="H94" s="108"/>
      <c r="I94" s="110"/>
      <c r="J94" s="110"/>
      <c r="K94" s="110"/>
    </row>
    <row r="95" spans="1:11" s="78" customFormat="1" ht="21.95" customHeight="1" x14ac:dyDescent="0.2">
      <c r="A95" s="117">
        <v>90</v>
      </c>
      <c r="B95" s="108" t="s">
        <v>1336</v>
      </c>
      <c r="C95" s="108">
        <v>210</v>
      </c>
      <c r="D95" s="108">
        <v>298</v>
      </c>
      <c r="E95" s="108" t="s">
        <v>1828</v>
      </c>
      <c r="F95" s="115">
        <v>43252</v>
      </c>
      <c r="G95" s="108">
        <v>298</v>
      </c>
      <c r="H95" s="108"/>
      <c r="I95" s="110"/>
      <c r="J95" s="110"/>
      <c r="K95" s="110"/>
    </row>
    <row r="96" spans="1:11" ht="21.95" customHeight="1" thickBot="1" x14ac:dyDescent="0.3">
      <c r="A96" s="119"/>
      <c r="B96" s="120"/>
      <c r="C96" s="120"/>
      <c r="D96" s="140">
        <f>SUM(D6:D95)</f>
        <v>12609.999999999998</v>
      </c>
      <c r="E96" s="141"/>
      <c r="F96" s="141"/>
      <c r="G96" s="140">
        <f>SUM(G6:G95)</f>
        <v>12609.999999999998</v>
      </c>
      <c r="H96" s="141"/>
    </row>
    <row r="97" ht="15.75" thickTop="1" x14ac:dyDescent="0.25"/>
  </sheetData>
  <mergeCells count="7">
    <mergeCell ref="A1:H1"/>
    <mergeCell ref="A2:H2"/>
    <mergeCell ref="A3:H3"/>
    <mergeCell ref="A4:A5"/>
    <mergeCell ref="B4:F4"/>
    <mergeCell ref="G4:G5"/>
    <mergeCell ref="H4:H5"/>
  </mergeCells>
  <pageMargins left="0.7" right="0.7" top="0.75" bottom="0.75" header="0.3" footer="0.3"/>
  <pageSetup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C7BFF55832959429B5E4CE5D153CD1F" ma:contentTypeVersion="1" ma:contentTypeDescription="Upload an image." ma:contentTypeScope="" ma:versionID="db985286db257069a5c5542d571d2053">
  <xsd:schema xmlns:xsd="http://www.w3.org/2001/XMLSchema" xmlns:xs="http://www.w3.org/2001/XMLSchema" xmlns:p="http://schemas.microsoft.com/office/2006/metadata/properties" xmlns:ns1="http://schemas.microsoft.com/sharepoint/v3" xmlns:ns2="C2735AFE-7417-4132-AE00-5671C75502B7" xmlns:ns3="http://schemas.microsoft.com/sharepoint/v3/fields" targetNamespace="http://schemas.microsoft.com/office/2006/metadata/properties" ma:root="true" ma:fieldsID="06c67a423d03607dca2238b56fe88387" ns1:_="" ns2:_="" ns3:_="">
    <xsd:import namespace="http://schemas.microsoft.com/sharepoint/v3"/>
    <xsd:import namespace="C2735AFE-7417-4132-AE00-5671C75502B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35AFE-7417-4132-AE00-5671C75502B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2735AFE-7417-4132-AE00-5671C75502B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24EBC1C-AAF8-415E-9963-1400EDAFFC66}"/>
</file>

<file path=customXml/itemProps2.xml><?xml version="1.0" encoding="utf-8"?>
<ds:datastoreItem xmlns:ds="http://schemas.openxmlformats.org/officeDocument/2006/customXml" ds:itemID="{FDC75118-DE6B-4296-946E-BE526CA21E1B}"/>
</file>

<file path=customXml/itemProps3.xml><?xml version="1.0" encoding="utf-8"?>
<ds:datastoreItem xmlns:ds="http://schemas.openxmlformats.org/officeDocument/2006/customXml" ds:itemID="{0A17380F-E751-4A93-AF2C-3A7D2D65B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Sheet2</vt:lpstr>
      <vt:lpstr>500 lô Tòng in 5.12.22</vt:lpstr>
      <vt:lpstr>483 lô fix ngày 07-12-2022</vt:lpstr>
      <vt:lpstr>500 lô fix 8-12-22</vt:lpstr>
      <vt:lpstr>90 thửa CN đợt 2</vt:lpstr>
      <vt:lpstr>'483 lô fix ngày 07-12-2022'!Print_Area</vt:lpstr>
      <vt:lpstr>'500 lô fix 8-12-22'!Print_Area</vt:lpstr>
      <vt:lpstr>'500 lô Tòng in 5.12.22'!Print_Titles</vt:lpstr>
      <vt:lpstr>'90 thửa CN đợt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keywords/>
  <dc:description/>
  <cp:lastModifiedBy>Administrator</cp:lastModifiedBy>
  <cp:lastPrinted>2024-01-29T07:09:35Z</cp:lastPrinted>
  <dcterms:created xsi:type="dcterms:W3CDTF">2015-06-05T18:17:20Z</dcterms:created>
  <dcterms:modified xsi:type="dcterms:W3CDTF">2024-01-29T07:12:08Z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0x0101009148F5A04DDD49CBA7127AADA5FB792B00AADE34325A8B49CDA8BB4DB53328F21400EC7BFF55832959429B5E4CE5D153CD1F</vt:lpwstr>
  </property>
</Properties>
</file>